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filterPrivacy="1"/>
  <bookViews>
    <workbookView xWindow="0" yWindow="0" windowWidth="22260" windowHeight="12645"/>
  </bookViews>
  <sheets>
    <sheet name="Návrh_R_MLZ_2018" sheetId="1" r:id="rId1"/>
    <sheet name="Návrh_RV_MLZ_19-21" sheetId="3" r:id="rId2"/>
  </sheets>
  <definedNames>
    <definedName name="_xlnm.Print_Area" localSheetId="0">Návrh_R_MLZ_2018!$A$1:$F$78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0" i="3" l="1"/>
  <c r="F235" i="3"/>
  <c r="F231" i="3"/>
  <c r="F228" i="3"/>
  <c r="F225" i="3"/>
  <c r="F221" i="3"/>
  <c r="F214" i="3"/>
  <c r="F211" i="3"/>
  <c r="F199" i="3"/>
  <c r="F208" i="3" s="1"/>
  <c r="F197" i="3"/>
  <c r="F194" i="3"/>
  <c r="F190" i="3"/>
  <c r="F182" i="3"/>
  <c r="F178" i="3"/>
  <c r="F175" i="3"/>
  <c r="F172" i="3"/>
  <c r="F180" i="3" s="1"/>
  <c r="F191" i="3" s="1"/>
  <c r="F169" i="3"/>
  <c r="F160" i="3"/>
  <c r="F155" i="3"/>
  <c r="F151" i="3"/>
  <c r="F148" i="3"/>
  <c r="F145" i="3"/>
  <c r="F141" i="3"/>
  <c r="F134" i="3"/>
  <c r="F131" i="3"/>
  <c r="F119" i="3"/>
  <c r="F128" i="3" s="1"/>
  <c r="F117" i="3"/>
  <c r="F114" i="3"/>
  <c r="F110" i="3"/>
  <c r="F102" i="3"/>
  <c r="F98" i="3"/>
  <c r="F95" i="3"/>
  <c r="F92" i="3"/>
  <c r="F89" i="3"/>
  <c r="F80" i="3"/>
  <c r="F75" i="3"/>
  <c r="F71" i="3"/>
  <c r="F68" i="3"/>
  <c r="F65" i="3"/>
  <c r="F61" i="3"/>
  <c r="F54" i="3"/>
  <c r="F51" i="3"/>
  <c r="F39" i="3"/>
  <c r="F48" i="3" s="1"/>
  <c r="F37" i="3"/>
  <c r="F34" i="3"/>
  <c r="F30" i="3"/>
  <c r="F22" i="3"/>
  <c r="F18" i="3"/>
  <c r="F15" i="3"/>
  <c r="F12" i="3"/>
  <c r="F9" i="3"/>
  <c r="F233" i="3" l="1"/>
  <c r="F100" i="3"/>
  <c r="F111" i="3" s="1"/>
  <c r="F153" i="3"/>
  <c r="F20" i="3"/>
  <c r="F31" i="3" s="1"/>
  <c r="F73" i="3"/>
  <c r="F69" i="1"/>
  <c r="F78" i="1"/>
  <c r="F73" i="1"/>
  <c r="F66" i="1"/>
  <c r="F63" i="1"/>
  <c r="F59" i="1"/>
  <c r="F52" i="1"/>
  <c r="F49" i="1"/>
  <c r="F37" i="1"/>
  <c r="F46" i="1" s="1"/>
  <c r="F35" i="1"/>
  <c r="F32" i="1"/>
  <c r="F28" i="1"/>
  <c r="F20" i="1"/>
  <c r="F16" i="1"/>
  <c r="F13" i="1"/>
  <c r="F10" i="1"/>
  <c r="F7" i="1"/>
  <c r="F71" i="1" l="1"/>
  <c r="F18" i="1"/>
  <c r="F29" i="1" s="1"/>
</calcChain>
</file>

<file path=xl/sharedStrings.xml><?xml version="1.0" encoding="utf-8"?>
<sst xmlns="http://schemas.openxmlformats.org/spreadsheetml/2006/main" count="385" uniqueCount="75">
  <si>
    <t>Třída 2 a 3</t>
  </si>
  <si>
    <t>Nedaňové příjmy</t>
  </si>
  <si>
    <t>paragraf</t>
  </si>
  <si>
    <t>Název</t>
  </si>
  <si>
    <t>Využívání a zneškodňování odpadů</t>
  </si>
  <si>
    <t>Přijaté nekapitálové příspěvky a náhrady</t>
  </si>
  <si>
    <t>Ostatní činnosti související se službami obyvatelstvu</t>
  </si>
  <si>
    <t>položka</t>
  </si>
  <si>
    <t xml:space="preserve">paragraf </t>
  </si>
  <si>
    <t>Příjmy a výdaje z úvěrových a finančních operací</t>
  </si>
  <si>
    <t>Příjmy z úroků</t>
  </si>
  <si>
    <t>Převody vlastním fondům v rozp.úz.úr.</t>
  </si>
  <si>
    <t>Převody z rozpočtových účtů</t>
  </si>
  <si>
    <t>Celkem třída 2 a 3</t>
  </si>
  <si>
    <t>Třída 4</t>
  </si>
  <si>
    <t>Dotace</t>
  </si>
  <si>
    <t>Paragraf</t>
  </si>
  <si>
    <t>Ostatní neinvestiční transfery ze SR</t>
  </si>
  <si>
    <t>Neinvestiční dotace od obcí</t>
  </si>
  <si>
    <t>Neinvestiční přijaté transfery od mezinárodních institucí</t>
  </si>
  <si>
    <t>Ostatní přijaté transfery ze SR</t>
  </si>
  <si>
    <t>Investiční přijaté transfery od mezinárodních institucí</t>
  </si>
  <si>
    <t>Celkem 4</t>
  </si>
  <si>
    <t>CELKEM PŘÍJMY</t>
  </si>
  <si>
    <t>Třída 5,6</t>
  </si>
  <si>
    <t>Výdaje</t>
  </si>
  <si>
    <t>Cestovní ruch</t>
  </si>
  <si>
    <t>Komunální služby a územní rozvoj</t>
  </si>
  <si>
    <t>Ostatní osobní výdaje</t>
  </si>
  <si>
    <t xml:space="preserve">Nákup materiálu </t>
  </si>
  <si>
    <t>Poštovné</t>
  </si>
  <si>
    <t xml:space="preserve">Služby školení a vzdělávání </t>
  </si>
  <si>
    <t>Nákup ostatních služeb</t>
  </si>
  <si>
    <t>Software</t>
  </si>
  <si>
    <t>Cestovné</t>
  </si>
  <si>
    <t>Pohoštění</t>
  </si>
  <si>
    <t>Ostatní neinvestiční dotace neziskovým a podobným organizacím</t>
  </si>
  <si>
    <t>3726</t>
  </si>
  <si>
    <t xml:space="preserve">    Využívání a zneškodňování odpadů</t>
  </si>
  <si>
    <t xml:space="preserve">    Stroje, přístroje a zařízení</t>
  </si>
  <si>
    <t>3741</t>
  </si>
  <si>
    <t>3900</t>
  </si>
  <si>
    <t>5011</t>
  </si>
  <si>
    <t>Platy zaměstnanců v pracovním poměru</t>
  </si>
  <si>
    <t>5031</t>
  </si>
  <si>
    <t xml:space="preserve">Pov.poj.na soc.zab. </t>
  </si>
  <si>
    <t>5032</t>
  </si>
  <si>
    <t>Pov.poj na veřejné zdravotní pojištění</t>
  </si>
  <si>
    <t>5038</t>
  </si>
  <si>
    <t>Pov. po.. na úrazové pojištění</t>
  </si>
  <si>
    <t>5169</t>
  </si>
  <si>
    <t>Služby peněžních ústavů</t>
  </si>
  <si>
    <t>Platby daní a poplatků st.rozpočtu</t>
  </si>
  <si>
    <t>6330</t>
  </si>
  <si>
    <t xml:space="preserve">    Převody vlastním rozpočtovým úz.úr.</t>
  </si>
  <si>
    <t xml:space="preserve">    Převody vlastním rozpočtovým účtům</t>
  </si>
  <si>
    <t>6409</t>
  </si>
  <si>
    <t xml:space="preserve">    Ostatní činnosti j.n.</t>
  </si>
  <si>
    <t xml:space="preserve">    Poskytované zálohy vlastní pokladně</t>
  </si>
  <si>
    <t>CELKEM VÝDAJE</t>
  </si>
  <si>
    <t>Třída 8</t>
  </si>
  <si>
    <t>Financování</t>
  </si>
  <si>
    <t>Krátkodobé přijaté půjčené prostředky</t>
  </si>
  <si>
    <t>Uhrazené splátky kr. půjček</t>
  </si>
  <si>
    <t>Změna stavu krátkodobých prostředků na BU</t>
  </si>
  <si>
    <t>Celkem financování</t>
  </si>
  <si>
    <t>Návrh rozpočtu MLZ 2018</t>
  </si>
  <si>
    <t>Návrh 2018</t>
  </si>
  <si>
    <t>Rozpočtový výhled MLZ 2019-2021</t>
  </si>
  <si>
    <t>Návrh 2019</t>
  </si>
  <si>
    <t>Návrh rozpočtu MLZ 2019</t>
  </si>
  <si>
    <t>Návrh rozpočtu MLZ 2020</t>
  </si>
  <si>
    <t>Návrh 2020</t>
  </si>
  <si>
    <t>Návrh rozpočtu MLZ 2021</t>
  </si>
  <si>
    <t>Návrh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</si>
</sst>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left" indent="1"/>
    </xf>
    <xf numFmtId="0" fontId="3" fillId="0" borderId="0" xfId="1" applyFont="1" applyBorder="1" applyAlignment="1">
      <alignment horizontal="center"/>
    </xf>
    <xf numFmtId="4" fontId="2" fillId="0" borderId="11" xfId="1" applyNumberFormat="1" applyFont="1" applyFill="1" applyBorder="1" applyAlignment="1">
      <alignment horizontal="right" indent="1"/>
    </xf>
    <xf numFmtId="0" fontId="2" fillId="0" borderId="10" xfId="1" applyFont="1" applyBorder="1" applyAlignment="1">
      <alignment horizontal="left" indent="1"/>
    </xf>
    <xf numFmtId="4" fontId="2" fillId="0" borderId="12" xfId="1" applyNumberFormat="1" applyFont="1" applyFill="1" applyBorder="1" applyAlignment="1">
      <alignment horizontal="right" indent="1"/>
    </xf>
    <xf numFmtId="0" fontId="3" fillId="0" borderId="13" xfId="1" applyFont="1" applyBorder="1" applyAlignment="1">
      <alignment horizontal="center"/>
    </xf>
    <xf numFmtId="0" fontId="2" fillId="0" borderId="0" xfId="1" applyFont="1" applyBorder="1"/>
    <xf numFmtId="0" fontId="2" fillId="0" borderId="1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4" fontId="2" fillId="0" borderId="14" xfId="1" applyNumberFormat="1" applyFont="1" applyBorder="1" applyAlignment="1">
      <alignment horizontal="right" indent="1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4" fontId="3" fillId="0" borderId="14" xfId="1" applyNumberFormat="1" applyFont="1" applyBorder="1" applyAlignment="1">
      <alignment horizontal="right" indent="1"/>
    </xf>
    <xf numFmtId="0" fontId="3" fillId="0" borderId="2" xfId="1" applyFont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11" xfId="0" applyFont="1" applyBorder="1"/>
    <xf numFmtId="0" fontId="2" fillId="0" borderId="10" xfId="1" applyFont="1" applyBorder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16" xfId="1" applyFont="1" applyFill="1" applyBorder="1"/>
    <xf numFmtId="0" fontId="2" fillId="0" borderId="0" xfId="1" applyFont="1" applyBorder="1" applyAlignment="1">
      <alignment horizontal="left" indent="1"/>
    </xf>
    <xf numFmtId="0" fontId="2" fillId="0" borderId="16" xfId="1" applyFont="1" applyBorder="1"/>
    <xf numFmtId="4" fontId="2" fillId="0" borderId="16" xfId="1" applyNumberFormat="1" applyFont="1" applyFill="1" applyBorder="1" applyAlignment="1">
      <alignment horizontal="right" indent="1"/>
    </xf>
    <xf numFmtId="0" fontId="2" fillId="0" borderId="15" xfId="1" applyFont="1" applyBorder="1"/>
    <xf numFmtId="4" fontId="3" fillId="0" borderId="17" xfId="1" applyNumberFormat="1" applyFont="1" applyBorder="1" applyAlignment="1">
      <alignment horizontal="right" indent="1"/>
    </xf>
    <xf numFmtId="4" fontId="3" fillId="3" borderId="1" xfId="1" applyNumberFormat="1" applyFont="1" applyFill="1" applyBorder="1" applyAlignment="1">
      <alignment horizontal="right" indent="1"/>
    </xf>
    <xf numFmtId="0" fontId="3" fillId="0" borderId="0" xfId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4" fontId="2" fillId="0" borderId="18" xfId="1" applyNumberFormat="1" applyFont="1" applyBorder="1" applyAlignment="1">
      <alignment horizontal="right" indent="1"/>
    </xf>
    <xf numFmtId="49" fontId="3" fillId="0" borderId="9" xfId="0" applyNumberFormat="1" applyFont="1" applyBorder="1" applyAlignment="1">
      <alignment horizontal="center"/>
    </xf>
    <xf numFmtId="4" fontId="2" fillId="0" borderId="11" xfId="1" applyNumberFormat="1" applyFont="1" applyBorder="1" applyAlignment="1">
      <alignment horizontal="right" indent="1"/>
    </xf>
    <xf numFmtId="4" fontId="2" fillId="0" borderId="12" xfId="1" applyNumberFormat="1" applyFont="1" applyBorder="1" applyAlignment="1">
      <alignment horizontal="right" indent="1"/>
    </xf>
    <xf numFmtId="49" fontId="3" fillId="0" borderId="9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 indent="1"/>
    </xf>
    <xf numFmtId="49" fontId="2" fillId="0" borderId="9" xfId="1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" fontId="2" fillId="0" borderId="16" xfId="1" applyNumberFormat="1" applyFont="1" applyBorder="1" applyAlignment="1">
      <alignment horizontal="right" indent="1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" xfId="1" applyFont="1" applyBorder="1" applyAlignment="1">
      <alignment horizontal="left" indent="1"/>
    </xf>
    <xf numFmtId="0" fontId="2" fillId="0" borderId="21" xfId="1" applyFont="1" applyBorder="1"/>
    <xf numFmtId="4" fontId="2" fillId="0" borderId="21" xfId="1" applyNumberFormat="1" applyFont="1" applyBorder="1" applyAlignment="1">
      <alignment horizontal="right" indent="1"/>
    </xf>
    <xf numFmtId="0" fontId="3" fillId="0" borderId="19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4" fontId="3" fillId="0" borderId="14" xfId="1" applyNumberFormat="1" applyFont="1" applyFill="1" applyBorder="1" applyAlignment="1">
      <alignment horizontal="right" inden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2" applyFont="1"/>
    <xf numFmtId="0" fontId="2" fillId="0" borderId="0" xfId="1" applyFont="1" applyBorder="1" applyAlignment="1">
      <alignment horizontal="center"/>
    </xf>
    <xf numFmtId="4" fontId="3" fillId="0" borderId="0" xfId="1" applyNumberFormat="1" applyFont="1" applyFill="1" applyBorder="1" applyAlignment="1">
      <alignment horizontal="right" indent="1"/>
    </xf>
    <xf numFmtId="4" fontId="3" fillId="0" borderId="1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2" fillId="0" borderId="0" xfId="1" applyFont="1" applyFill="1" applyBorder="1" applyAlignment="1">
      <alignment horizontal="left" indent="1"/>
    </xf>
    <xf numFmtId="0" fontId="2" fillId="0" borderId="10" xfId="1" applyFont="1" applyBorder="1" applyAlignment="1">
      <alignment horizontal="left" indent="1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6" xfId="1" applyFont="1" applyBorder="1" applyAlignment="1">
      <alignment horizontal="left"/>
    </xf>
    <xf numFmtId="3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/>
    </xf>
    <xf numFmtId="49" fontId="3" fillId="0" borderId="5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9"/>
  <sheetViews>
    <sheetView tabSelected="1" view="pageBreakPreview" zoomScale="95" zoomScaleNormal="100" zoomScaleSheetLayoutView="95" workbookViewId="0">
      <selection activeCell="B1" sqref="B1:F1"/>
    </sheetView>
  </sheetViews>
  <sheetFormatPr defaultColWidth="8.7109375" defaultRowHeight="12.75" x14ac:dyDescent="0.2"/>
  <cols>
    <col min="1" max="1" width="3.28515625" style="1" customWidth="1"/>
    <col min="2" max="2" width="9.140625" style="1" customWidth="1"/>
    <col min="3" max="3" width="7.140625" style="1" customWidth="1"/>
    <col min="4" max="4" width="6.85546875" style="1" customWidth="1"/>
    <col min="5" max="5" width="45.140625" style="1" customWidth="1"/>
    <col min="6" max="6" width="16" style="1" customWidth="1"/>
    <col min="7" max="10" width="9.140625" style="1" customWidth="1"/>
    <col min="11" max="253" width="8.7109375" style="1"/>
    <col min="254" max="254" width="3.28515625" style="1" customWidth="1"/>
    <col min="255" max="255" width="9.140625" style="1" customWidth="1"/>
    <col min="256" max="256" width="7.140625" style="1" customWidth="1"/>
    <col min="257" max="257" width="6.85546875" style="1" customWidth="1"/>
    <col min="258" max="258" width="45.140625" style="1" customWidth="1"/>
    <col min="259" max="259" width="13.140625" style="1" bestFit="1" customWidth="1"/>
    <col min="260" max="260" width="13.28515625" style="1" bestFit="1" customWidth="1"/>
    <col min="261" max="261" width="13.140625" style="1" bestFit="1" customWidth="1"/>
    <col min="262" max="262" width="11.5703125" style="1" customWidth="1"/>
    <col min="263" max="266" width="9.140625" style="1" customWidth="1"/>
    <col min="267" max="509" width="8.7109375" style="1"/>
    <col min="510" max="510" width="3.28515625" style="1" customWidth="1"/>
    <col min="511" max="511" width="9.140625" style="1" customWidth="1"/>
    <col min="512" max="512" width="7.140625" style="1" customWidth="1"/>
    <col min="513" max="513" width="6.85546875" style="1" customWidth="1"/>
    <col min="514" max="514" width="45.140625" style="1" customWidth="1"/>
    <col min="515" max="515" width="13.140625" style="1" bestFit="1" customWidth="1"/>
    <col min="516" max="516" width="13.28515625" style="1" bestFit="1" customWidth="1"/>
    <col min="517" max="517" width="13.140625" style="1" bestFit="1" customWidth="1"/>
    <col min="518" max="518" width="11.5703125" style="1" customWidth="1"/>
    <col min="519" max="522" width="9.140625" style="1" customWidth="1"/>
    <col min="523" max="765" width="8.7109375" style="1"/>
    <col min="766" max="766" width="3.28515625" style="1" customWidth="1"/>
    <col min="767" max="767" width="9.140625" style="1" customWidth="1"/>
    <col min="768" max="768" width="7.140625" style="1" customWidth="1"/>
    <col min="769" max="769" width="6.85546875" style="1" customWidth="1"/>
    <col min="770" max="770" width="45.140625" style="1" customWidth="1"/>
    <col min="771" max="771" width="13.140625" style="1" bestFit="1" customWidth="1"/>
    <col min="772" max="772" width="13.28515625" style="1" bestFit="1" customWidth="1"/>
    <col min="773" max="773" width="13.140625" style="1" bestFit="1" customWidth="1"/>
    <col min="774" max="774" width="11.5703125" style="1" customWidth="1"/>
    <col min="775" max="778" width="9.140625" style="1" customWidth="1"/>
    <col min="779" max="1021" width="8.7109375" style="1"/>
    <col min="1022" max="1022" width="3.28515625" style="1" customWidth="1"/>
    <col min="1023" max="1023" width="9.140625" style="1" customWidth="1"/>
    <col min="1024" max="1024" width="7.140625" style="1" customWidth="1"/>
    <col min="1025" max="1025" width="6.85546875" style="1" customWidth="1"/>
    <col min="1026" max="1026" width="45.140625" style="1" customWidth="1"/>
    <col min="1027" max="1027" width="13.140625" style="1" bestFit="1" customWidth="1"/>
    <col min="1028" max="1028" width="13.28515625" style="1" bestFit="1" customWidth="1"/>
    <col min="1029" max="1029" width="13.140625" style="1" bestFit="1" customWidth="1"/>
    <col min="1030" max="1030" width="11.5703125" style="1" customWidth="1"/>
    <col min="1031" max="1034" width="9.140625" style="1" customWidth="1"/>
    <col min="1035" max="1277" width="8.7109375" style="1"/>
    <col min="1278" max="1278" width="3.28515625" style="1" customWidth="1"/>
    <col min="1279" max="1279" width="9.140625" style="1" customWidth="1"/>
    <col min="1280" max="1280" width="7.140625" style="1" customWidth="1"/>
    <col min="1281" max="1281" width="6.85546875" style="1" customWidth="1"/>
    <col min="1282" max="1282" width="45.140625" style="1" customWidth="1"/>
    <col min="1283" max="1283" width="13.140625" style="1" bestFit="1" customWidth="1"/>
    <col min="1284" max="1284" width="13.28515625" style="1" bestFit="1" customWidth="1"/>
    <col min="1285" max="1285" width="13.140625" style="1" bestFit="1" customWidth="1"/>
    <col min="1286" max="1286" width="11.5703125" style="1" customWidth="1"/>
    <col min="1287" max="1290" width="9.140625" style="1" customWidth="1"/>
    <col min="1291" max="1533" width="8.7109375" style="1"/>
    <col min="1534" max="1534" width="3.28515625" style="1" customWidth="1"/>
    <col min="1535" max="1535" width="9.140625" style="1" customWidth="1"/>
    <col min="1536" max="1536" width="7.140625" style="1" customWidth="1"/>
    <col min="1537" max="1537" width="6.85546875" style="1" customWidth="1"/>
    <col min="1538" max="1538" width="45.140625" style="1" customWidth="1"/>
    <col min="1539" max="1539" width="13.140625" style="1" bestFit="1" customWidth="1"/>
    <col min="1540" max="1540" width="13.28515625" style="1" bestFit="1" customWidth="1"/>
    <col min="1541" max="1541" width="13.140625" style="1" bestFit="1" customWidth="1"/>
    <col min="1542" max="1542" width="11.5703125" style="1" customWidth="1"/>
    <col min="1543" max="1546" width="9.140625" style="1" customWidth="1"/>
    <col min="1547" max="1789" width="8.7109375" style="1"/>
    <col min="1790" max="1790" width="3.28515625" style="1" customWidth="1"/>
    <col min="1791" max="1791" width="9.140625" style="1" customWidth="1"/>
    <col min="1792" max="1792" width="7.140625" style="1" customWidth="1"/>
    <col min="1793" max="1793" width="6.85546875" style="1" customWidth="1"/>
    <col min="1794" max="1794" width="45.140625" style="1" customWidth="1"/>
    <col min="1795" max="1795" width="13.140625" style="1" bestFit="1" customWidth="1"/>
    <col min="1796" max="1796" width="13.28515625" style="1" bestFit="1" customWidth="1"/>
    <col min="1797" max="1797" width="13.140625" style="1" bestFit="1" customWidth="1"/>
    <col min="1798" max="1798" width="11.5703125" style="1" customWidth="1"/>
    <col min="1799" max="1802" width="9.140625" style="1" customWidth="1"/>
    <col min="1803" max="2045" width="8.7109375" style="1"/>
    <col min="2046" max="2046" width="3.28515625" style="1" customWidth="1"/>
    <col min="2047" max="2047" width="9.140625" style="1" customWidth="1"/>
    <col min="2048" max="2048" width="7.140625" style="1" customWidth="1"/>
    <col min="2049" max="2049" width="6.85546875" style="1" customWidth="1"/>
    <col min="2050" max="2050" width="45.140625" style="1" customWidth="1"/>
    <col min="2051" max="2051" width="13.140625" style="1" bestFit="1" customWidth="1"/>
    <col min="2052" max="2052" width="13.28515625" style="1" bestFit="1" customWidth="1"/>
    <col min="2053" max="2053" width="13.140625" style="1" bestFit="1" customWidth="1"/>
    <col min="2054" max="2054" width="11.5703125" style="1" customWidth="1"/>
    <col min="2055" max="2058" width="9.140625" style="1" customWidth="1"/>
    <col min="2059" max="2301" width="8.7109375" style="1"/>
    <col min="2302" max="2302" width="3.28515625" style="1" customWidth="1"/>
    <col min="2303" max="2303" width="9.140625" style="1" customWidth="1"/>
    <col min="2304" max="2304" width="7.140625" style="1" customWidth="1"/>
    <col min="2305" max="2305" width="6.85546875" style="1" customWidth="1"/>
    <col min="2306" max="2306" width="45.140625" style="1" customWidth="1"/>
    <col min="2307" max="2307" width="13.140625" style="1" bestFit="1" customWidth="1"/>
    <col min="2308" max="2308" width="13.28515625" style="1" bestFit="1" customWidth="1"/>
    <col min="2309" max="2309" width="13.140625" style="1" bestFit="1" customWidth="1"/>
    <col min="2310" max="2310" width="11.5703125" style="1" customWidth="1"/>
    <col min="2311" max="2314" width="9.140625" style="1" customWidth="1"/>
    <col min="2315" max="2557" width="8.7109375" style="1"/>
    <col min="2558" max="2558" width="3.28515625" style="1" customWidth="1"/>
    <col min="2559" max="2559" width="9.140625" style="1" customWidth="1"/>
    <col min="2560" max="2560" width="7.140625" style="1" customWidth="1"/>
    <col min="2561" max="2561" width="6.85546875" style="1" customWidth="1"/>
    <col min="2562" max="2562" width="45.140625" style="1" customWidth="1"/>
    <col min="2563" max="2563" width="13.140625" style="1" bestFit="1" customWidth="1"/>
    <col min="2564" max="2564" width="13.28515625" style="1" bestFit="1" customWidth="1"/>
    <col min="2565" max="2565" width="13.140625" style="1" bestFit="1" customWidth="1"/>
    <col min="2566" max="2566" width="11.5703125" style="1" customWidth="1"/>
    <col min="2567" max="2570" width="9.140625" style="1" customWidth="1"/>
    <col min="2571" max="2813" width="8.7109375" style="1"/>
    <col min="2814" max="2814" width="3.28515625" style="1" customWidth="1"/>
    <col min="2815" max="2815" width="9.140625" style="1" customWidth="1"/>
    <col min="2816" max="2816" width="7.140625" style="1" customWidth="1"/>
    <col min="2817" max="2817" width="6.85546875" style="1" customWidth="1"/>
    <col min="2818" max="2818" width="45.140625" style="1" customWidth="1"/>
    <col min="2819" max="2819" width="13.140625" style="1" bestFit="1" customWidth="1"/>
    <col min="2820" max="2820" width="13.28515625" style="1" bestFit="1" customWidth="1"/>
    <col min="2821" max="2821" width="13.140625" style="1" bestFit="1" customWidth="1"/>
    <col min="2822" max="2822" width="11.5703125" style="1" customWidth="1"/>
    <col min="2823" max="2826" width="9.140625" style="1" customWidth="1"/>
    <col min="2827" max="3069" width="8.7109375" style="1"/>
    <col min="3070" max="3070" width="3.28515625" style="1" customWidth="1"/>
    <col min="3071" max="3071" width="9.140625" style="1" customWidth="1"/>
    <col min="3072" max="3072" width="7.140625" style="1" customWidth="1"/>
    <col min="3073" max="3073" width="6.85546875" style="1" customWidth="1"/>
    <col min="3074" max="3074" width="45.140625" style="1" customWidth="1"/>
    <col min="3075" max="3075" width="13.140625" style="1" bestFit="1" customWidth="1"/>
    <col min="3076" max="3076" width="13.28515625" style="1" bestFit="1" customWidth="1"/>
    <col min="3077" max="3077" width="13.140625" style="1" bestFit="1" customWidth="1"/>
    <col min="3078" max="3078" width="11.5703125" style="1" customWidth="1"/>
    <col min="3079" max="3082" width="9.140625" style="1" customWidth="1"/>
    <col min="3083" max="3325" width="8.7109375" style="1"/>
    <col min="3326" max="3326" width="3.28515625" style="1" customWidth="1"/>
    <col min="3327" max="3327" width="9.140625" style="1" customWidth="1"/>
    <col min="3328" max="3328" width="7.140625" style="1" customWidth="1"/>
    <col min="3329" max="3329" width="6.85546875" style="1" customWidth="1"/>
    <col min="3330" max="3330" width="45.140625" style="1" customWidth="1"/>
    <col min="3331" max="3331" width="13.140625" style="1" bestFit="1" customWidth="1"/>
    <col min="3332" max="3332" width="13.28515625" style="1" bestFit="1" customWidth="1"/>
    <col min="3333" max="3333" width="13.140625" style="1" bestFit="1" customWidth="1"/>
    <col min="3334" max="3334" width="11.5703125" style="1" customWidth="1"/>
    <col min="3335" max="3338" width="9.140625" style="1" customWidth="1"/>
    <col min="3339" max="3581" width="8.7109375" style="1"/>
    <col min="3582" max="3582" width="3.28515625" style="1" customWidth="1"/>
    <col min="3583" max="3583" width="9.140625" style="1" customWidth="1"/>
    <col min="3584" max="3584" width="7.140625" style="1" customWidth="1"/>
    <col min="3585" max="3585" width="6.85546875" style="1" customWidth="1"/>
    <col min="3586" max="3586" width="45.140625" style="1" customWidth="1"/>
    <col min="3587" max="3587" width="13.140625" style="1" bestFit="1" customWidth="1"/>
    <col min="3588" max="3588" width="13.28515625" style="1" bestFit="1" customWidth="1"/>
    <col min="3589" max="3589" width="13.140625" style="1" bestFit="1" customWidth="1"/>
    <col min="3590" max="3590" width="11.5703125" style="1" customWidth="1"/>
    <col min="3591" max="3594" width="9.140625" style="1" customWidth="1"/>
    <col min="3595" max="3837" width="8.7109375" style="1"/>
    <col min="3838" max="3838" width="3.28515625" style="1" customWidth="1"/>
    <col min="3839" max="3839" width="9.140625" style="1" customWidth="1"/>
    <col min="3840" max="3840" width="7.140625" style="1" customWidth="1"/>
    <col min="3841" max="3841" width="6.85546875" style="1" customWidth="1"/>
    <col min="3842" max="3842" width="45.140625" style="1" customWidth="1"/>
    <col min="3843" max="3843" width="13.140625" style="1" bestFit="1" customWidth="1"/>
    <col min="3844" max="3844" width="13.28515625" style="1" bestFit="1" customWidth="1"/>
    <col min="3845" max="3845" width="13.140625" style="1" bestFit="1" customWidth="1"/>
    <col min="3846" max="3846" width="11.5703125" style="1" customWidth="1"/>
    <col min="3847" max="3850" width="9.140625" style="1" customWidth="1"/>
    <col min="3851" max="4093" width="8.7109375" style="1"/>
    <col min="4094" max="4094" width="3.28515625" style="1" customWidth="1"/>
    <col min="4095" max="4095" width="9.140625" style="1" customWidth="1"/>
    <col min="4096" max="4096" width="7.140625" style="1" customWidth="1"/>
    <col min="4097" max="4097" width="6.85546875" style="1" customWidth="1"/>
    <col min="4098" max="4098" width="45.140625" style="1" customWidth="1"/>
    <col min="4099" max="4099" width="13.140625" style="1" bestFit="1" customWidth="1"/>
    <col min="4100" max="4100" width="13.28515625" style="1" bestFit="1" customWidth="1"/>
    <col min="4101" max="4101" width="13.140625" style="1" bestFit="1" customWidth="1"/>
    <col min="4102" max="4102" width="11.5703125" style="1" customWidth="1"/>
    <col min="4103" max="4106" width="9.140625" style="1" customWidth="1"/>
    <col min="4107" max="4349" width="8.7109375" style="1"/>
    <col min="4350" max="4350" width="3.28515625" style="1" customWidth="1"/>
    <col min="4351" max="4351" width="9.140625" style="1" customWidth="1"/>
    <col min="4352" max="4352" width="7.140625" style="1" customWidth="1"/>
    <col min="4353" max="4353" width="6.85546875" style="1" customWidth="1"/>
    <col min="4354" max="4354" width="45.140625" style="1" customWidth="1"/>
    <col min="4355" max="4355" width="13.140625" style="1" bestFit="1" customWidth="1"/>
    <col min="4356" max="4356" width="13.28515625" style="1" bestFit="1" customWidth="1"/>
    <col min="4357" max="4357" width="13.140625" style="1" bestFit="1" customWidth="1"/>
    <col min="4358" max="4358" width="11.5703125" style="1" customWidth="1"/>
    <col min="4359" max="4362" width="9.140625" style="1" customWidth="1"/>
    <col min="4363" max="4605" width="8.7109375" style="1"/>
    <col min="4606" max="4606" width="3.28515625" style="1" customWidth="1"/>
    <col min="4607" max="4607" width="9.140625" style="1" customWidth="1"/>
    <col min="4608" max="4608" width="7.140625" style="1" customWidth="1"/>
    <col min="4609" max="4609" width="6.85546875" style="1" customWidth="1"/>
    <col min="4610" max="4610" width="45.140625" style="1" customWidth="1"/>
    <col min="4611" max="4611" width="13.140625" style="1" bestFit="1" customWidth="1"/>
    <col min="4612" max="4612" width="13.28515625" style="1" bestFit="1" customWidth="1"/>
    <col min="4613" max="4613" width="13.140625" style="1" bestFit="1" customWidth="1"/>
    <col min="4614" max="4614" width="11.5703125" style="1" customWidth="1"/>
    <col min="4615" max="4618" width="9.140625" style="1" customWidth="1"/>
    <col min="4619" max="4861" width="8.7109375" style="1"/>
    <col min="4862" max="4862" width="3.28515625" style="1" customWidth="1"/>
    <col min="4863" max="4863" width="9.140625" style="1" customWidth="1"/>
    <col min="4864" max="4864" width="7.140625" style="1" customWidth="1"/>
    <col min="4865" max="4865" width="6.85546875" style="1" customWidth="1"/>
    <col min="4866" max="4866" width="45.140625" style="1" customWidth="1"/>
    <col min="4867" max="4867" width="13.140625" style="1" bestFit="1" customWidth="1"/>
    <col min="4868" max="4868" width="13.28515625" style="1" bestFit="1" customWidth="1"/>
    <col min="4869" max="4869" width="13.140625" style="1" bestFit="1" customWidth="1"/>
    <col min="4870" max="4870" width="11.5703125" style="1" customWidth="1"/>
    <col min="4871" max="4874" width="9.140625" style="1" customWidth="1"/>
    <col min="4875" max="5117" width="8.7109375" style="1"/>
    <col min="5118" max="5118" width="3.28515625" style="1" customWidth="1"/>
    <col min="5119" max="5119" width="9.140625" style="1" customWidth="1"/>
    <col min="5120" max="5120" width="7.140625" style="1" customWidth="1"/>
    <col min="5121" max="5121" width="6.85546875" style="1" customWidth="1"/>
    <col min="5122" max="5122" width="45.140625" style="1" customWidth="1"/>
    <col min="5123" max="5123" width="13.140625" style="1" bestFit="1" customWidth="1"/>
    <col min="5124" max="5124" width="13.28515625" style="1" bestFit="1" customWidth="1"/>
    <col min="5125" max="5125" width="13.140625" style="1" bestFit="1" customWidth="1"/>
    <col min="5126" max="5126" width="11.5703125" style="1" customWidth="1"/>
    <col min="5127" max="5130" width="9.140625" style="1" customWidth="1"/>
    <col min="5131" max="5373" width="8.7109375" style="1"/>
    <col min="5374" max="5374" width="3.28515625" style="1" customWidth="1"/>
    <col min="5375" max="5375" width="9.140625" style="1" customWidth="1"/>
    <col min="5376" max="5376" width="7.140625" style="1" customWidth="1"/>
    <col min="5377" max="5377" width="6.85546875" style="1" customWidth="1"/>
    <col min="5378" max="5378" width="45.140625" style="1" customWidth="1"/>
    <col min="5379" max="5379" width="13.140625" style="1" bestFit="1" customWidth="1"/>
    <col min="5380" max="5380" width="13.28515625" style="1" bestFit="1" customWidth="1"/>
    <col min="5381" max="5381" width="13.140625" style="1" bestFit="1" customWidth="1"/>
    <col min="5382" max="5382" width="11.5703125" style="1" customWidth="1"/>
    <col min="5383" max="5386" width="9.140625" style="1" customWidth="1"/>
    <col min="5387" max="5629" width="8.7109375" style="1"/>
    <col min="5630" max="5630" width="3.28515625" style="1" customWidth="1"/>
    <col min="5631" max="5631" width="9.140625" style="1" customWidth="1"/>
    <col min="5632" max="5632" width="7.140625" style="1" customWidth="1"/>
    <col min="5633" max="5633" width="6.85546875" style="1" customWidth="1"/>
    <col min="5634" max="5634" width="45.140625" style="1" customWidth="1"/>
    <col min="5635" max="5635" width="13.140625" style="1" bestFit="1" customWidth="1"/>
    <col min="5636" max="5636" width="13.28515625" style="1" bestFit="1" customWidth="1"/>
    <col min="5637" max="5637" width="13.140625" style="1" bestFit="1" customWidth="1"/>
    <col min="5638" max="5638" width="11.5703125" style="1" customWidth="1"/>
    <col min="5639" max="5642" width="9.140625" style="1" customWidth="1"/>
    <col min="5643" max="5885" width="8.7109375" style="1"/>
    <col min="5886" max="5886" width="3.28515625" style="1" customWidth="1"/>
    <col min="5887" max="5887" width="9.140625" style="1" customWidth="1"/>
    <col min="5888" max="5888" width="7.140625" style="1" customWidth="1"/>
    <col min="5889" max="5889" width="6.85546875" style="1" customWidth="1"/>
    <col min="5890" max="5890" width="45.140625" style="1" customWidth="1"/>
    <col min="5891" max="5891" width="13.140625" style="1" bestFit="1" customWidth="1"/>
    <col min="5892" max="5892" width="13.28515625" style="1" bestFit="1" customWidth="1"/>
    <col min="5893" max="5893" width="13.140625" style="1" bestFit="1" customWidth="1"/>
    <col min="5894" max="5894" width="11.5703125" style="1" customWidth="1"/>
    <col min="5895" max="5898" width="9.140625" style="1" customWidth="1"/>
    <col min="5899" max="6141" width="8.7109375" style="1"/>
    <col min="6142" max="6142" width="3.28515625" style="1" customWidth="1"/>
    <col min="6143" max="6143" width="9.140625" style="1" customWidth="1"/>
    <col min="6144" max="6144" width="7.140625" style="1" customWidth="1"/>
    <col min="6145" max="6145" width="6.85546875" style="1" customWidth="1"/>
    <col min="6146" max="6146" width="45.140625" style="1" customWidth="1"/>
    <col min="6147" max="6147" width="13.140625" style="1" bestFit="1" customWidth="1"/>
    <col min="6148" max="6148" width="13.28515625" style="1" bestFit="1" customWidth="1"/>
    <col min="6149" max="6149" width="13.140625" style="1" bestFit="1" customWidth="1"/>
    <col min="6150" max="6150" width="11.5703125" style="1" customWidth="1"/>
    <col min="6151" max="6154" width="9.140625" style="1" customWidth="1"/>
    <col min="6155" max="6397" width="8.7109375" style="1"/>
    <col min="6398" max="6398" width="3.28515625" style="1" customWidth="1"/>
    <col min="6399" max="6399" width="9.140625" style="1" customWidth="1"/>
    <col min="6400" max="6400" width="7.140625" style="1" customWidth="1"/>
    <col min="6401" max="6401" width="6.85546875" style="1" customWidth="1"/>
    <col min="6402" max="6402" width="45.140625" style="1" customWidth="1"/>
    <col min="6403" max="6403" width="13.140625" style="1" bestFit="1" customWidth="1"/>
    <col min="6404" max="6404" width="13.28515625" style="1" bestFit="1" customWidth="1"/>
    <col min="6405" max="6405" width="13.140625" style="1" bestFit="1" customWidth="1"/>
    <col min="6406" max="6406" width="11.5703125" style="1" customWidth="1"/>
    <col min="6407" max="6410" width="9.140625" style="1" customWidth="1"/>
    <col min="6411" max="6653" width="8.7109375" style="1"/>
    <col min="6654" max="6654" width="3.28515625" style="1" customWidth="1"/>
    <col min="6655" max="6655" width="9.140625" style="1" customWidth="1"/>
    <col min="6656" max="6656" width="7.140625" style="1" customWidth="1"/>
    <col min="6657" max="6657" width="6.85546875" style="1" customWidth="1"/>
    <col min="6658" max="6658" width="45.140625" style="1" customWidth="1"/>
    <col min="6659" max="6659" width="13.140625" style="1" bestFit="1" customWidth="1"/>
    <col min="6660" max="6660" width="13.28515625" style="1" bestFit="1" customWidth="1"/>
    <col min="6661" max="6661" width="13.140625" style="1" bestFit="1" customWidth="1"/>
    <col min="6662" max="6662" width="11.5703125" style="1" customWidth="1"/>
    <col min="6663" max="6666" width="9.140625" style="1" customWidth="1"/>
    <col min="6667" max="6909" width="8.7109375" style="1"/>
    <col min="6910" max="6910" width="3.28515625" style="1" customWidth="1"/>
    <col min="6911" max="6911" width="9.140625" style="1" customWidth="1"/>
    <col min="6912" max="6912" width="7.140625" style="1" customWidth="1"/>
    <col min="6913" max="6913" width="6.85546875" style="1" customWidth="1"/>
    <col min="6914" max="6914" width="45.140625" style="1" customWidth="1"/>
    <col min="6915" max="6915" width="13.140625" style="1" bestFit="1" customWidth="1"/>
    <col min="6916" max="6916" width="13.28515625" style="1" bestFit="1" customWidth="1"/>
    <col min="6917" max="6917" width="13.140625" style="1" bestFit="1" customWidth="1"/>
    <col min="6918" max="6918" width="11.5703125" style="1" customWidth="1"/>
    <col min="6919" max="6922" width="9.140625" style="1" customWidth="1"/>
    <col min="6923" max="7165" width="8.7109375" style="1"/>
    <col min="7166" max="7166" width="3.28515625" style="1" customWidth="1"/>
    <col min="7167" max="7167" width="9.140625" style="1" customWidth="1"/>
    <col min="7168" max="7168" width="7.140625" style="1" customWidth="1"/>
    <col min="7169" max="7169" width="6.85546875" style="1" customWidth="1"/>
    <col min="7170" max="7170" width="45.140625" style="1" customWidth="1"/>
    <col min="7171" max="7171" width="13.140625" style="1" bestFit="1" customWidth="1"/>
    <col min="7172" max="7172" width="13.28515625" style="1" bestFit="1" customWidth="1"/>
    <col min="7173" max="7173" width="13.140625" style="1" bestFit="1" customWidth="1"/>
    <col min="7174" max="7174" width="11.5703125" style="1" customWidth="1"/>
    <col min="7175" max="7178" width="9.140625" style="1" customWidth="1"/>
    <col min="7179" max="7421" width="8.7109375" style="1"/>
    <col min="7422" max="7422" width="3.28515625" style="1" customWidth="1"/>
    <col min="7423" max="7423" width="9.140625" style="1" customWidth="1"/>
    <col min="7424" max="7424" width="7.140625" style="1" customWidth="1"/>
    <col min="7425" max="7425" width="6.85546875" style="1" customWidth="1"/>
    <col min="7426" max="7426" width="45.140625" style="1" customWidth="1"/>
    <col min="7427" max="7427" width="13.140625" style="1" bestFit="1" customWidth="1"/>
    <col min="7428" max="7428" width="13.28515625" style="1" bestFit="1" customWidth="1"/>
    <col min="7429" max="7429" width="13.140625" style="1" bestFit="1" customWidth="1"/>
    <col min="7430" max="7430" width="11.5703125" style="1" customWidth="1"/>
    <col min="7431" max="7434" width="9.140625" style="1" customWidth="1"/>
    <col min="7435" max="7677" width="8.7109375" style="1"/>
    <col min="7678" max="7678" width="3.28515625" style="1" customWidth="1"/>
    <col min="7679" max="7679" width="9.140625" style="1" customWidth="1"/>
    <col min="7680" max="7680" width="7.140625" style="1" customWidth="1"/>
    <col min="7681" max="7681" width="6.85546875" style="1" customWidth="1"/>
    <col min="7682" max="7682" width="45.140625" style="1" customWidth="1"/>
    <col min="7683" max="7683" width="13.140625" style="1" bestFit="1" customWidth="1"/>
    <col min="7684" max="7684" width="13.28515625" style="1" bestFit="1" customWidth="1"/>
    <col min="7685" max="7685" width="13.140625" style="1" bestFit="1" customWidth="1"/>
    <col min="7686" max="7686" width="11.5703125" style="1" customWidth="1"/>
    <col min="7687" max="7690" width="9.140625" style="1" customWidth="1"/>
    <col min="7691" max="7933" width="8.7109375" style="1"/>
    <col min="7934" max="7934" width="3.28515625" style="1" customWidth="1"/>
    <col min="7935" max="7935" width="9.140625" style="1" customWidth="1"/>
    <col min="7936" max="7936" width="7.140625" style="1" customWidth="1"/>
    <col min="7937" max="7937" width="6.85546875" style="1" customWidth="1"/>
    <col min="7938" max="7938" width="45.140625" style="1" customWidth="1"/>
    <col min="7939" max="7939" width="13.140625" style="1" bestFit="1" customWidth="1"/>
    <col min="7940" max="7940" width="13.28515625" style="1" bestFit="1" customWidth="1"/>
    <col min="7941" max="7941" width="13.140625" style="1" bestFit="1" customWidth="1"/>
    <col min="7942" max="7942" width="11.5703125" style="1" customWidth="1"/>
    <col min="7943" max="7946" width="9.140625" style="1" customWidth="1"/>
    <col min="7947" max="8189" width="8.7109375" style="1"/>
    <col min="8190" max="8190" width="3.28515625" style="1" customWidth="1"/>
    <col min="8191" max="8191" width="9.140625" style="1" customWidth="1"/>
    <col min="8192" max="8192" width="7.140625" style="1" customWidth="1"/>
    <col min="8193" max="8193" width="6.85546875" style="1" customWidth="1"/>
    <col min="8194" max="8194" width="45.140625" style="1" customWidth="1"/>
    <col min="8195" max="8195" width="13.140625" style="1" bestFit="1" customWidth="1"/>
    <col min="8196" max="8196" width="13.28515625" style="1" bestFit="1" customWidth="1"/>
    <col min="8197" max="8197" width="13.140625" style="1" bestFit="1" customWidth="1"/>
    <col min="8198" max="8198" width="11.5703125" style="1" customWidth="1"/>
    <col min="8199" max="8202" width="9.140625" style="1" customWidth="1"/>
    <col min="8203" max="8445" width="8.7109375" style="1"/>
    <col min="8446" max="8446" width="3.28515625" style="1" customWidth="1"/>
    <col min="8447" max="8447" width="9.140625" style="1" customWidth="1"/>
    <col min="8448" max="8448" width="7.140625" style="1" customWidth="1"/>
    <col min="8449" max="8449" width="6.85546875" style="1" customWidth="1"/>
    <col min="8450" max="8450" width="45.140625" style="1" customWidth="1"/>
    <col min="8451" max="8451" width="13.140625" style="1" bestFit="1" customWidth="1"/>
    <col min="8452" max="8452" width="13.28515625" style="1" bestFit="1" customWidth="1"/>
    <col min="8453" max="8453" width="13.140625" style="1" bestFit="1" customWidth="1"/>
    <col min="8454" max="8454" width="11.5703125" style="1" customWidth="1"/>
    <col min="8455" max="8458" width="9.140625" style="1" customWidth="1"/>
    <col min="8459" max="8701" width="8.7109375" style="1"/>
    <col min="8702" max="8702" width="3.28515625" style="1" customWidth="1"/>
    <col min="8703" max="8703" width="9.140625" style="1" customWidth="1"/>
    <col min="8704" max="8704" width="7.140625" style="1" customWidth="1"/>
    <col min="8705" max="8705" width="6.85546875" style="1" customWidth="1"/>
    <col min="8706" max="8706" width="45.140625" style="1" customWidth="1"/>
    <col min="8707" max="8707" width="13.140625" style="1" bestFit="1" customWidth="1"/>
    <col min="8708" max="8708" width="13.28515625" style="1" bestFit="1" customWidth="1"/>
    <col min="8709" max="8709" width="13.140625" style="1" bestFit="1" customWidth="1"/>
    <col min="8710" max="8710" width="11.5703125" style="1" customWidth="1"/>
    <col min="8711" max="8714" width="9.140625" style="1" customWidth="1"/>
    <col min="8715" max="8957" width="8.7109375" style="1"/>
    <col min="8958" max="8958" width="3.28515625" style="1" customWidth="1"/>
    <col min="8959" max="8959" width="9.140625" style="1" customWidth="1"/>
    <col min="8960" max="8960" width="7.140625" style="1" customWidth="1"/>
    <col min="8961" max="8961" width="6.85546875" style="1" customWidth="1"/>
    <col min="8962" max="8962" width="45.140625" style="1" customWidth="1"/>
    <col min="8963" max="8963" width="13.140625" style="1" bestFit="1" customWidth="1"/>
    <col min="8964" max="8964" width="13.28515625" style="1" bestFit="1" customWidth="1"/>
    <col min="8965" max="8965" width="13.140625" style="1" bestFit="1" customWidth="1"/>
    <col min="8966" max="8966" width="11.5703125" style="1" customWidth="1"/>
    <col min="8967" max="8970" width="9.140625" style="1" customWidth="1"/>
    <col min="8971" max="9213" width="8.7109375" style="1"/>
    <col min="9214" max="9214" width="3.28515625" style="1" customWidth="1"/>
    <col min="9215" max="9215" width="9.140625" style="1" customWidth="1"/>
    <col min="9216" max="9216" width="7.140625" style="1" customWidth="1"/>
    <col min="9217" max="9217" width="6.85546875" style="1" customWidth="1"/>
    <col min="9218" max="9218" width="45.140625" style="1" customWidth="1"/>
    <col min="9219" max="9219" width="13.140625" style="1" bestFit="1" customWidth="1"/>
    <col min="9220" max="9220" width="13.28515625" style="1" bestFit="1" customWidth="1"/>
    <col min="9221" max="9221" width="13.140625" style="1" bestFit="1" customWidth="1"/>
    <col min="9222" max="9222" width="11.5703125" style="1" customWidth="1"/>
    <col min="9223" max="9226" width="9.140625" style="1" customWidth="1"/>
    <col min="9227" max="9469" width="8.7109375" style="1"/>
    <col min="9470" max="9470" width="3.28515625" style="1" customWidth="1"/>
    <col min="9471" max="9471" width="9.140625" style="1" customWidth="1"/>
    <col min="9472" max="9472" width="7.140625" style="1" customWidth="1"/>
    <col min="9473" max="9473" width="6.85546875" style="1" customWidth="1"/>
    <col min="9474" max="9474" width="45.140625" style="1" customWidth="1"/>
    <col min="9475" max="9475" width="13.140625" style="1" bestFit="1" customWidth="1"/>
    <col min="9476" max="9476" width="13.28515625" style="1" bestFit="1" customWidth="1"/>
    <col min="9477" max="9477" width="13.140625" style="1" bestFit="1" customWidth="1"/>
    <col min="9478" max="9478" width="11.5703125" style="1" customWidth="1"/>
    <col min="9479" max="9482" width="9.140625" style="1" customWidth="1"/>
    <col min="9483" max="9725" width="8.7109375" style="1"/>
    <col min="9726" max="9726" width="3.28515625" style="1" customWidth="1"/>
    <col min="9727" max="9727" width="9.140625" style="1" customWidth="1"/>
    <col min="9728" max="9728" width="7.140625" style="1" customWidth="1"/>
    <col min="9729" max="9729" width="6.85546875" style="1" customWidth="1"/>
    <col min="9730" max="9730" width="45.140625" style="1" customWidth="1"/>
    <col min="9731" max="9731" width="13.140625" style="1" bestFit="1" customWidth="1"/>
    <col min="9732" max="9732" width="13.28515625" style="1" bestFit="1" customWidth="1"/>
    <col min="9733" max="9733" width="13.140625" style="1" bestFit="1" customWidth="1"/>
    <col min="9734" max="9734" width="11.5703125" style="1" customWidth="1"/>
    <col min="9735" max="9738" width="9.140625" style="1" customWidth="1"/>
    <col min="9739" max="9981" width="8.7109375" style="1"/>
    <col min="9982" max="9982" width="3.28515625" style="1" customWidth="1"/>
    <col min="9983" max="9983" width="9.140625" style="1" customWidth="1"/>
    <col min="9984" max="9984" width="7.140625" style="1" customWidth="1"/>
    <col min="9985" max="9985" width="6.85546875" style="1" customWidth="1"/>
    <col min="9986" max="9986" width="45.140625" style="1" customWidth="1"/>
    <col min="9987" max="9987" width="13.140625" style="1" bestFit="1" customWidth="1"/>
    <col min="9988" max="9988" width="13.28515625" style="1" bestFit="1" customWidth="1"/>
    <col min="9989" max="9989" width="13.140625" style="1" bestFit="1" customWidth="1"/>
    <col min="9990" max="9990" width="11.5703125" style="1" customWidth="1"/>
    <col min="9991" max="9994" width="9.140625" style="1" customWidth="1"/>
    <col min="9995" max="10237" width="8.7109375" style="1"/>
    <col min="10238" max="10238" width="3.28515625" style="1" customWidth="1"/>
    <col min="10239" max="10239" width="9.140625" style="1" customWidth="1"/>
    <col min="10240" max="10240" width="7.140625" style="1" customWidth="1"/>
    <col min="10241" max="10241" width="6.85546875" style="1" customWidth="1"/>
    <col min="10242" max="10242" width="45.140625" style="1" customWidth="1"/>
    <col min="10243" max="10243" width="13.140625" style="1" bestFit="1" customWidth="1"/>
    <col min="10244" max="10244" width="13.28515625" style="1" bestFit="1" customWidth="1"/>
    <col min="10245" max="10245" width="13.140625" style="1" bestFit="1" customWidth="1"/>
    <col min="10246" max="10246" width="11.5703125" style="1" customWidth="1"/>
    <col min="10247" max="10250" width="9.140625" style="1" customWidth="1"/>
    <col min="10251" max="10493" width="8.7109375" style="1"/>
    <col min="10494" max="10494" width="3.28515625" style="1" customWidth="1"/>
    <col min="10495" max="10495" width="9.140625" style="1" customWidth="1"/>
    <col min="10496" max="10496" width="7.140625" style="1" customWidth="1"/>
    <col min="10497" max="10497" width="6.85546875" style="1" customWidth="1"/>
    <col min="10498" max="10498" width="45.140625" style="1" customWidth="1"/>
    <col min="10499" max="10499" width="13.140625" style="1" bestFit="1" customWidth="1"/>
    <col min="10500" max="10500" width="13.28515625" style="1" bestFit="1" customWidth="1"/>
    <col min="10501" max="10501" width="13.140625" style="1" bestFit="1" customWidth="1"/>
    <col min="10502" max="10502" width="11.5703125" style="1" customWidth="1"/>
    <col min="10503" max="10506" width="9.140625" style="1" customWidth="1"/>
    <col min="10507" max="10749" width="8.7109375" style="1"/>
    <col min="10750" max="10750" width="3.28515625" style="1" customWidth="1"/>
    <col min="10751" max="10751" width="9.140625" style="1" customWidth="1"/>
    <col min="10752" max="10752" width="7.140625" style="1" customWidth="1"/>
    <col min="10753" max="10753" width="6.85546875" style="1" customWidth="1"/>
    <col min="10754" max="10754" width="45.140625" style="1" customWidth="1"/>
    <col min="10755" max="10755" width="13.140625" style="1" bestFit="1" customWidth="1"/>
    <col min="10756" max="10756" width="13.28515625" style="1" bestFit="1" customWidth="1"/>
    <col min="10757" max="10757" width="13.140625" style="1" bestFit="1" customWidth="1"/>
    <col min="10758" max="10758" width="11.5703125" style="1" customWidth="1"/>
    <col min="10759" max="10762" width="9.140625" style="1" customWidth="1"/>
    <col min="10763" max="11005" width="8.7109375" style="1"/>
    <col min="11006" max="11006" width="3.28515625" style="1" customWidth="1"/>
    <col min="11007" max="11007" width="9.140625" style="1" customWidth="1"/>
    <col min="11008" max="11008" width="7.140625" style="1" customWidth="1"/>
    <col min="11009" max="11009" width="6.85546875" style="1" customWidth="1"/>
    <col min="11010" max="11010" width="45.140625" style="1" customWidth="1"/>
    <col min="11011" max="11011" width="13.140625" style="1" bestFit="1" customWidth="1"/>
    <col min="11012" max="11012" width="13.28515625" style="1" bestFit="1" customWidth="1"/>
    <col min="11013" max="11013" width="13.140625" style="1" bestFit="1" customWidth="1"/>
    <col min="11014" max="11014" width="11.5703125" style="1" customWidth="1"/>
    <col min="11015" max="11018" width="9.140625" style="1" customWidth="1"/>
    <col min="11019" max="11261" width="8.7109375" style="1"/>
    <col min="11262" max="11262" width="3.28515625" style="1" customWidth="1"/>
    <col min="11263" max="11263" width="9.140625" style="1" customWidth="1"/>
    <col min="11264" max="11264" width="7.140625" style="1" customWidth="1"/>
    <col min="11265" max="11265" width="6.85546875" style="1" customWidth="1"/>
    <col min="11266" max="11266" width="45.140625" style="1" customWidth="1"/>
    <col min="11267" max="11267" width="13.140625" style="1" bestFit="1" customWidth="1"/>
    <col min="11268" max="11268" width="13.28515625" style="1" bestFit="1" customWidth="1"/>
    <col min="11269" max="11269" width="13.140625" style="1" bestFit="1" customWidth="1"/>
    <col min="11270" max="11270" width="11.5703125" style="1" customWidth="1"/>
    <col min="11271" max="11274" width="9.140625" style="1" customWidth="1"/>
    <col min="11275" max="11517" width="8.7109375" style="1"/>
    <col min="11518" max="11518" width="3.28515625" style="1" customWidth="1"/>
    <col min="11519" max="11519" width="9.140625" style="1" customWidth="1"/>
    <col min="11520" max="11520" width="7.140625" style="1" customWidth="1"/>
    <col min="11521" max="11521" width="6.85546875" style="1" customWidth="1"/>
    <col min="11522" max="11522" width="45.140625" style="1" customWidth="1"/>
    <col min="11523" max="11523" width="13.140625" style="1" bestFit="1" customWidth="1"/>
    <col min="11524" max="11524" width="13.28515625" style="1" bestFit="1" customWidth="1"/>
    <col min="11525" max="11525" width="13.140625" style="1" bestFit="1" customWidth="1"/>
    <col min="11526" max="11526" width="11.5703125" style="1" customWidth="1"/>
    <col min="11527" max="11530" width="9.140625" style="1" customWidth="1"/>
    <col min="11531" max="11773" width="8.7109375" style="1"/>
    <col min="11774" max="11774" width="3.28515625" style="1" customWidth="1"/>
    <col min="11775" max="11775" width="9.140625" style="1" customWidth="1"/>
    <col min="11776" max="11776" width="7.140625" style="1" customWidth="1"/>
    <col min="11777" max="11777" width="6.85546875" style="1" customWidth="1"/>
    <col min="11778" max="11778" width="45.140625" style="1" customWidth="1"/>
    <col min="11779" max="11779" width="13.140625" style="1" bestFit="1" customWidth="1"/>
    <col min="11780" max="11780" width="13.28515625" style="1" bestFit="1" customWidth="1"/>
    <col min="11781" max="11781" width="13.140625" style="1" bestFit="1" customWidth="1"/>
    <col min="11782" max="11782" width="11.5703125" style="1" customWidth="1"/>
    <col min="11783" max="11786" width="9.140625" style="1" customWidth="1"/>
    <col min="11787" max="12029" width="8.7109375" style="1"/>
    <col min="12030" max="12030" width="3.28515625" style="1" customWidth="1"/>
    <col min="12031" max="12031" width="9.140625" style="1" customWidth="1"/>
    <col min="12032" max="12032" width="7.140625" style="1" customWidth="1"/>
    <col min="12033" max="12033" width="6.85546875" style="1" customWidth="1"/>
    <col min="12034" max="12034" width="45.140625" style="1" customWidth="1"/>
    <col min="12035" max="12035" width="13.140625" style="1" bestFit="1" customWidth="1"/>
    <col min="12036" max="12036" width="13.28515625" style="1" bestFit="1" customWidth="1"/>
    <col min="12037" max="12037" width="13.140625" style="1" bestFit="1" customWidth="1"/>
    <col min="12038" max="12038" width="11.5703125" style="1" customWidth="1"/>
    <col min="12039" max="12042" width="9.140625" style="1" customWidth="1"/>
    <col min="12043" max="12285" width="8.7109375" style="1"/>
    <col min="12286" max="12286" width="3.28515625" style="1" customWidth="1"/>
    <col min="12287" max="12287" width="9.140625" style="1" customWidth="1"/>
    <col min="12288" max="12288" width="7.140625" style="1" customWidth="1"/>
    <col min="12289" max="12289" width="6.85546875" style="1" customWidth="1"/>
    <col min="12290" max="12290" width="45.140625" style="1" customWidth="1"/>
    <col min="12291" max="12291" width="13.140625" style="1" bestFit="1" customWidth="1"/>
    <col min="12292" max="12292" width="13.28515625" style="1" bestFit="1" customWidth="1"/>
    <col min="12293" max="12293" width="13.140625" style="1" bestFit="1" customWidth="1"/>
    <col min="12294" max="12294" width="11.5703125" style="1" customWidth="1"/>
    <col min="12295" max="12298" width="9.140625" style="1" customWidth="1"/>
    <col min="12299" max="12541" width="8.7109375" style="1"/>
    <col min="12542" max="12542" width="3.28515625" style="1" customWidth="1"/>
    <col min="12543" max="12543" width="9.140625" style="1" customWidth="1"/>
    <col min="12544" max="12544" width="7.140625" style="1" customWidth="1"/>
    <col min="12545" max="12545" width="6.85546875" style="1" customWidth="1"/>
    <col min="12546" max="12546" width="45.140625" style="1" customWidth="1"/>
    <col min="12547" max="12547" width="13.140625" style="1" bestFit="1" customWidth="1"/>
    <col min="12548" max="12548" width="13.28515625" style="1" bestFit="1" customWidth="1"/>
    <col min="12549" max="12549" width="13.140625" style="1" bestFit="1" customWidth="1"/>
    <col min="12550" max="12550" width="11.5703125" style="1" customWidth="1"/>
    <col min="12551" max="12554" width="9.140625" style="1" customWidth="1"/>
    <col min="12555" max="12797" width="8.7109375" style="1"/>
    <col min="12798" max="12798" width="3.28515625" style="1" customWidth="1"/>
    <col min="12799" max="12799" width="9.140625" style="1" customWidth="1"/>
    <col min="12800" max="12800" width="7.140625" style="1" customWidth="1"/>
    <col min="12801" max="12801" width="6.85546875" style="1" customWidth="1"/>
    <col min="12802" max="12802" width="45.140625" style="1" customWidth="1"/>
    <col min="12803" max="12803" width="13.140625" style="1" bestFit="1" customWidth="1"/>
    <col min="12804" max="12804" width="13.28515625" style="1" bestFit="1" customWidth="1"/>
    <col min="12805" max="12805" width="13.140625" style="1" bestFit="1" customWidth="1"/>
    <col min="12806" max="12806" width="11.5703125" style="1" customWidth="1"/>
    <col min="12807" max="12810" width="9.140625" style="1" customWidth="1"/>
    <col min="12811" max="13053" width="8.7109375" style="1"/>
    <col min="13054" max="13054" width="3.28515625" style="1" customWidth="1"/>
    <col min="13055" max="13055" width="9.140625" style="1" customWidth="1"/>
    <col min="13056" max="13056" width="7.140625" style="1" customWidth="1"/>
    <col min="13057" max="13057" width="6.85546875" style="1" customWidth="1"/>
    <col min="13058" max="13058" width="45.140625" style="1" customWidth="1"/>
    <col min="13059" max="13059" width="13.140625" style="1" bestFit="1" customWidth="1"/>
    <col min="13060" max="13060" width="13.28515625" style="1" bestFit="1" customWidth="1"/>
    <col min="13061" max="13061" width="13.140625" style="1" bestFit="1" customWidth="1"/>
    <col min="13062" max="13062" width="11.5703125" style="1" customWidth="1"/>
    <col min="13063" max="13066" width="9.140625" style="1" customWidth="1"/>
    <col min="13067" max="13309" width="8.7109375" style="1"/>
    <col min="13310" max="13310" width="3.28515625" style="1" customWidth="1"/>
    <col min="13311" max="13311" width="9.140625" style="1" customWidth="1"/>
    <col min="13312" max="13312" width="7.140625" style="1" customWidth="1"/>
    <col min="13313" max="13313" width="6.85546875" style="1" customWidth="1"/>
    <col min="13314" max="13314" width="45.140625" style="1" customWidth="1"/>
    <col min="13315" max="13315" width="13.140625" style="1" bestFit="1" customWidth="1"/>
    <col min="13316" max="13316" width="13.28515625" style="1" bestFit="1" customWidth="1"/>
    <col min="13317" max="13317" width="13.140625" style="1" bestFit="1" customWidth="1"/>
    <col min="13318" max="13318" width="11.5703125" style="1" customWidth="1"/>
    <col min="13319" max="13322" width="9.140625" style="1" customWidth="1"/>
    <col min="13323" max="13565" width="8.7109375" style="1"/>
    <col min="13566" max="13566" width="3.28515625" style="1" customWidth="1"/>
    <col min="13567" max="13567" width="9.140625" style="1" customWidth="1"/>
    <col min="13568" max="13568" width="7.140625" style="1" customWidth="1"/>
    <col min="13569" max="13569" width="6.85546875" style="1" customWidth="1"/>
    <col min="13570" max="13570" width="45.140625" style="1" customWidth="1"/>
    <col min="13571" max="13571" width="13.140625" style="1" bestFit="1" customWidth="1"/>
    <col min="13572" max="13572" width="13.28515625" style="1" bestFit="1" customWidth="1"/>
    <col min="13573" max="13573" width="13.140625" style="1" bestFit="1" customWidth="1"/>
    <col min="13574" max="13574" width="11.5703125" style="1" customWidth="1"/>
    <col min="13575" max="13578" width="9.140625" style="1" customWidth="1"/>
    <col min="13579" max="13821" width="8.7109375" style="1"/>
    <col min="13822" max="13822" width="3.28515625" style="1" customWidth="1"/>
    <col min="13823" max="13823" width="9.140625" style="1" customWidth="1"/>
    <col min="13824" max="13824" width="7.140625" style="1" customWidth="1"/>
    <col min="13825" max="13825" width="6.85546875" style="1" customWidth="1"/>
    <col min="13826" max="13826" width="45.140625" style="1" customWidth="1"/>
    <col min="13827" max="13827" width="13.140625" style="1" bestFit="1" customWidth="1"/>
    <col min="13828" max="13828" width="13.28515625" style="1" bestFit="1" customWidth="1"/>
    <col min="13829" max="13829" width="13.140625" style="1" bestFit="1" customWidth="1"/>
    <col min="13830" max="13830" width="11.5703125" style="1" customWidth="1"/>
    <col min="13831" max="13834" width="9.140625" style="1" customWidth="1"/>
    <col min="13835" max="14077" width="8.7109375" style="1"/>
    <col min="14078" max="14078" width="3.28515625" style="1" customWidth="1"/>
    <col min="14079" max="14079" width="9.140625" style="1" customWidth="1"/>
    <col min="14080" max="14080" width="7.140625" style="1" customWidth="1"/>
    <col min="14081" max="14081" width="6.85546875" style="1" customWidth="1"/>
    <col min="14082" max="14082" width="45.140625" style="1" customWidth="1"/>
    <col min="14083" max="14083" width="13.140625" style="1" bestFit="1" customWidth="1"/>
    <col min="14084" max="14084" width="13.28515625" style="1" bestFit="1" customWidth="1"/>
    <col min="14085" max="14085" width="13.140625" style="1" bestFit="1" customWidth="1"/>
    <col min="14086" max="14086" width="11.5703125" style="1" customWidth="1"/>
    <col min="14087" max="14090" width="9.140625" style="1" customWidth="1"/>
    <col min="14091" max="14333" width="8.7109375" style="1"/>
    <col min="14334" max="14334" width="3.28515625" style="1" customWidth="1"/>
    <col min="14335" max="14335" width="9.140625" style="1" customWidth="1"/>
    <col min="14336" max="14336" width="7.140625" style="1" customWidth="1"/>
    <col min="14337" max="14337" width="6.85546875" style="1" customWidth="1"/>
    <col min="14338" max="14338" width="45.140625" style="1" customWidth="1"/>
    <col min="14339" max="14339" width="13.140625" style="1" bestFit="1" customWidth="1"/>
    <col min="14340" max="14340" width="13.28515625" style="1" bestFit="1" customWidth="1"/>
    <col min="14341" max="14341" width="13.140625" style="1" bestFit="1" customWidth="1"/>
    <col min="14342" max="14342" width="11.5703125" style="1" customWidth="1"/>
    <col min="14343" max="14346" width="9.140625" style="1" customWidth="1"/>
    <col min="14347" max="14589" width="8.7109375" style="1"/>
    <col min="14590" max="14590" width="3.28515625" style="1" customWidth="1"/>
    <col min="14591" max="14591" width="9.140625" style="1" customWidth="1"/>
    <col min="14592" max="14592" width="7.140625" style="1" customWidth="1"/>
    <col min="14593" max="14593" width="6.85546875" style="1" customWidth="1"/>
    <col min="14594" max="14594" width="45.140625" style="1" customWidth="1"/>
    <col min="14595" max="14595" width="13.140625" style="1" bestFit="1" customWidth="1"/>
    <col min="14596" max="14596" width="13.28515625" style="1" bestFit="1" customWidth="1"/>
    <col min="14597" max="14597" width="13.140625" style="1" bestFit="1" customWidth="1"/>
    <col min="14598" max="14598" width="11.5703125" style="1" customWidth="1"/>
    <col min="14599" max="14602" width="9.140625" style="1" customWidth="1"/>
    <col min="14603" max="14845" width="8.7109375" style="1"/>
    <col min="14846" max="14846" width="3.28515625" style="1" customWidth="1"/>
    <col min="14847" max="14847" width="9.140625" style="1" customWidth="1"/>
    <col min="14848" max="14848" width="7.140625" style="1" customWidth="1"/>
    <col min="14849" max="14849" width="6.85546875" style="1" customWidth="1"/>
    <col min="14850" max="14850" width="45.140625" style="1" customWidth="1"/>
    <col min="14851" max="14851" width="13.140625" style="1" bestFit="1" customWidth="1"/>
    <col min="14852" max="14852" width="13.28515625" style="1" bestFit="1" customWidth="1"/>
    <col min="14853" max="14853" width="13.140625" style="1" bestFit="1" customWidth="1"/>
    <col min="14854" max="14854" width="11.5703125" style="1" customWidth="1"/>
    <col min="14855" max="14858" width="9.140625" style="1" customWidth="1"/>
    <col min="14859" max="15101" width="8.7109375" style="1"/>
    <col min="15102" max="15102" width="3.28515625" style="1" customWidth="1"/>
    <col min="15103" max="15103" width="9.140625" style="1" customWidth="1"/>
    <col min="15104" max="15104" width="7.140625" style="1" customWidth="1"/>
    <col min="15105" max="15105" width="6.85546875" style="1" customWidth="1"/>
    <col min="15106" max="15106" width="45.140625" style="1" customWidth="1"/>
    <col min="15107" max="15107" width="13.140625" style="1" bestFit="1" customWidth="1"/>
    <col min="15108" max="15108" width="13.28515625" style="1" bestFit="1" customWidth="1"/>
    <col min="15109" max="15109" width="13.140625" style="1" bestFit="1" customWidth="1"/>
    <col min="15110" max="15110" width="11.5703125" style="1" customWidth="1"/>
    <col min="15111" max="15114" width="9.140625" style="1" customWidth="1"/>
    <col min="15115" max="15357" width="8.7109375" style="1"/>
    <col min="15358" max="15358" width="3.28515625" style="1" customWidth="1"/>
    <col min="15359" max="15359" width="9.140625" style="1" customWidth="1"/>
    <col min="15360" max="15360" width="7.140625" style="1" customWidth="1"/>
    <col min="15361" max="15361" width="6.85546875" style="1" customWidth="1"/>
    <col min="15362" max="15362" width="45.140625" style="1" customWidth="1"/>
    <col min="15363" max="15363" width="13.140625" style="1" bestFit="1" customWidth="1"/>
    <col min="15364" max="15364" width="13.28515625" style="1" bestFit="1" customWidth="1"/>
    <col min="15365" max="15365" width="13.140625" style="1" bestFit="1" customWidth="1"/>
    <col min="15366" max="15366" width="11.5703125" style="1" customWidth="1"/>
    <col min="15367" max="15370" width="9.140625" style="1" customWidth="1"/>
    <col min="15371" max="15613" width="8.7109375" style="1"/>
    <col min="15614" max="15614" width="3.28515625" style="1" customWidth="1"/>
    <col min="15615" max="15615" width="9.140625" style="1" customWidth="1"/>
    <col min="15616" max="15616" width="7.140625" style="1" customWidth="1"/>
    <col min="15617" max="15617" width="6.85546875" style="1" customWidth="1"/>
    <col min="15618" max="15618" width="45.140625" style="1" customWidth="1"/>
    <col min="15619" max="15619" width="13.140625" style="1" bestFit="1" customWidth="1"/>
    <col min="15620" max="15620" width="13.28515625" style="1" bestFit="1" customWidth="1"/>
    <col min="15621" max="15621" width="13.140625" style="1" bestFit="1" customWidth="1"/>
    <col min="15622" max="15622" width="11.5703125" style="1" customWidth="1"/>
    <col min="15623" max="15626" width="9.140625" style="1" customWidth="1"/>
    <col min="15627" max="15869" width="8.7109375" style="1"/>
    <col min="15870" max="15870" width="3.28515625" style="1" customWidth="1"/>
    <col min="15871" max="15871" width="9.140625" style="1" customWidth="1"/>
    <col min="15872" max="15872" width="7.140625" style="1" customWidth="1"/>
    <col min="15873" max="15873" width="6.85546875" style="1" customWidth="1"/>
    <col min="15874" max="15874" width="45.140625" style="1" customWidth="1"/>
    <col min="15875" max="15875" width="13.140625" style="1" bestFit="1" customWidth="1"/>
    <col min="15876" max="15876" width="13.28515625" style="1" bestFit="1" customWidth="1"/>
    <col min="15877" max="15877" width="13.140625" style="1" bestFit="1" customWidth="1"/>
    <col min="15878" max="15878" width="11.5703125" style="1" customWidth="1"/>
    <col min="15879" max="15882" width="9.140625" style="1" customWidth="1"/>
    <col min="15883" max="16125" width="8.7109375" style="1"/>
    <col min="16126" max="16126" width="3.28515625" style="1" customWidth="1"/>
    <col min="16127" max="16127" width="9.140625" style="1" customWidth="1"/>
    <col min="16128" max="16128" width="7.140625" style="1" customWidth="1"/>
    <col min="16129" max="16129" width="6.85546875" style="1" customWidth="1"/>
    <col min="16130" max="16130" width="45.140625" style="1" customWidth="1"/>
    <col min="16131" max="16131" width="13.140625" style="1" bestFit="1" customWidth="1"/>
    <col min="16132" max="16132" width="13.28515625" style="1" bestFit="1" customWidth="1"/>
    <col min="16133" max="16133" width="13.140625" style="1" bestFit="1" customWidth="1"/>
    <col min="16134" max="16134" width="11.5703125" style="1" customWidth="1"/>
    <col min="16135" max="16138" width="9.140625" style="1" customWidth="1"/>
    <col min="16139" max="16384" width="8.7109375" style="1"/>
  </cols>
  <sheetData>
    <row r="1" spans="2:6" ht="13.5" thickBot="1" x14ac:dyDescent="0.25">
      <c r="B1" s="76" t="s">
        <v>66</v>
      </c>
      <c r="C1" s="76"/>
      <c r="D1" s="76"/>
      <c r="E1" s="76"/>
      <c r="F1" s="76"/>
    </row>
    <row r="2" spans="2:6" ht="13.5" thickBot="1" x14ac:dyDescent="0.25">
      <c r="B2" s="2"/>
      <c r="C2" s="2"/>
      <c r="D2" s="2"/>
      <c r="E2" s="2"/>
    </row>
    <row r="3" spans="2:6" ht="12.75" customHeight="1" thickBot="1" x14ac:dyDescent="0.25">
      <c r="B3" s="3" t="s">
        <v>0</v>
      </c>
      <c r="C3" s="4"/>
      <c r="D3" s="4" t="s">
        <v>1</v>
      </c>
      <c r="E3" s="4"/>
      <c r="F3" s="79" t="s">
        <v>67</v>
      </c>
    </row>
    <row r="4" spans="2:6" ht="13.5" thickBot="1" x14ac:dyDescent="0.25">
      <c r="B4" s="5" t="s">
        <v>2</v>
      </c>
      <c r="C4" s="6"/>
      <c r="D4" s="71" t="s">
        <v>3</v>
      </c>
      <c r="E4" s="71"/>
      <c r="F4" s="80"/>
    </row>
    <row r="5" spans="2:6" hidden="1" x14ac:dyDescent="0.2">
      <c r="B5" s="7" t="s">
        <v>2</v>
      </c>
      <c r="C5" s="8">
        <v>3726</v>
      </c>
      <c r="D5" s="9" t="s">
        <v>4</v>
      </c>
      <c r="E5" s="10"/>
      <c r="F5" s="11"/>
    </row>
    <row r="6" spans="2:6" ht="13.5" hidden="1" thickBot="1" x14ac:dyDescent="0.25">
      <c r="B6" s="7"/>
      <c r="C6" s="8">
        <v>2324</v>
      </c>
      <c r="D6" s="12" t="s">
        <v>5</v>
      </c>
      <c r="E6" s="10"/>
      <c r="F6" s="13">
        <v>0</v>
      </c>
    </row>
    <row r="7" spans="2:6" ht="13.5" hidden="1" thickTop="1" x14ac:dyDescent="0.2">
      <c r="B7" s="7"/>
      <c r="C7" s="8"/>
      <c r="D7" s="12"/>
      <c r="E7" s="10"/>
      <c r="F7" s="11">
        <f>SUM(F5)</f>
        <v>0</v>
      </c>
    </row>
    <row r="8" spans="2:6" x14ac:dyDescent="0.2">
      <c r="B8" s="14" t="s">
        <v>2</v>
      </c>
      <c r="C8" s="8">
        <v>3900</v>
      </c>
      <c r="D8" s="9" t="s">
        <v>6</v>
      </c>
      <c r="E8" s="15"/>
      <c r="F8" s="11"/>
    </row>
    <row r="9" spans="2:6" ht="13.5" thickBot="1" x14ac:dyDescent="0.25">
      <c r="B9" s="16" t="s">
        <v>7</v>
      </c>
      <c r="C9" s="17">
        <v>2324</v>
      </c>
      <c r="D9" s="12" t="s">
        <v>5</v>
      </c>
      <c r="E9" s="15"/>
      <c r="F9" s="13">
        <v>713000</v>
      </c>
    </row>
    <row r="10" spans="2:6" ht="13.5" thickTop="1" x14ac:dyDescent="0.2">
      <c r="B10" s="14"/>
      <c r="C10" s="8"/>
      <c r="D10" s="9"/>
      <c r="E10" s="15"/>
      <c r="F10" s="11">
        <f>SUM(F9)</f>
        <v>713000</v>
      </c>
    </row>
    <row r="11" spans="2:6" x14ac:dyDescent="0.2">
      <c r="B11" s="14" t="s">
        <v>8</v>
      </c>
      <c r="C11" s="8">
        <v>6310</v>
      </c>
      <c r="D11" s="9" t="s">
        <v>9</v>
      </c>
      <c r="E11" s="15"/>
      <c r="F11" s="11"/>
    </row>
    <row r="12" spans="2:6" ht="13.5" thickBot="1" x14ac:dyDescent="0.25">
      <c r="B12" s="16" t="s">
        <v>7</v>
      </c>
      <c r="C12" s="17">
        <v>2141</v>
      </c>
      <c r="D12" s="12" t="s">
        <v>10</v>
      </c>
      <c r="E12" s="15"/>
      <c r="F12" s="13">
        <v>2000</v>
      </c>
    </row>
    <row r="13" spans="2:6" ht="13.5" thickTop="1" x14ac:dyDescent="0.2">
      <c r="B13" s="16"/>
      <c r="C13" s="17"/>
      <c r="D13" s="12"/>
      <c r="E13" s="15"/>
      <c r="F13" s="11">
        <f>SUM(F12)</f>
        <v>2000</v>
      </c>
    </row>
    <row r="14" spans="2:6" x14ac:dyDescent="0.2">
      <c r="B14" s="14" t="s">
        <v>8</v>
      </c>
      <c r="C14" s="8">
        <v>6330</v>
      </c>
      <c r="D14" s="9" t="s">
        <v>11</v>
      </c>
      <c r="E14" s="15"/>
      <c r="F14" s="11"/>
    </row>
    <row r="15" spans="2:6" ht="13.5" thickBot="1" x14ac:dyDescent="0.25">
      <c r="B15" s="16" t="s">
        <v>7</v>
      </c>
      <c r="C15" s="17">
        <v>4134</v>
      </c>
      <c r="D15" s="12" t="s">
        <v>12</v>
      </c>
      <c r="E15" s="15"/>
      <c r="F15" s="13">
        <v>5640000</v>
      </c>
    </row>
    <row r="16" spans="2:6" ht="13.5" thickTop="1" x14ac:dyDescent="0.2">
      <c r="B16" s="16"/>
      <c r="C16" s="17"/>
      <c r="D16" s="12"/>
      <c r="E16" s="15"/>
      <c r="F16" s="11">
        <f>SUM(F15)</f>
        <v>5640000</v>
      </c>
    </row>
    <row r="17" spans="2:6" ht="13.5" thickBot="1" x14ac:dyDescent="0.25">
      <c r="B17" s="16"/>
      <c r="C17" s="17"/>
      <c r="D17" s="18"/>
      <c r="E17" s="15"/>
      <c r="F17" s="19"/>
    </row>
    <row r="18" spans="2:6" ht="13.5" thickBot="1" x14ac:dyDescent="0.25">
      <c r="B18" s="67" t="s">
        <v>13</v>
      </c>
      <c r="C18" s="67"/>
      <c r="D18" s="67"/>
      <c r="E18" s="21"/>
      <c r="F18" s="22">
        <f>SUM(F10+F13+F16)</f>
        <v>6355000</v>
      </c>
    </row>
    <row r="19" spans="2:6" ht="13.5" thickBot="1" x14ac:dyDescent="0.25">
      <c r="B19" s="23"/>
      <c r="C19" s="23"/>
      <c r="D19" s="23"/>
      <c r="E19" s="23"/>
    </row>
    <row r="20" spans="2:6" ht="12.75" customHeight="1" thickBot="1" x14ac:dyDescent="0.25">
      <c r="B20" s="5" t="s">
        <v>14</v>
      </c>
      <c r="C20" s="4"/>
      <c r="D20" s="4" t="s">
        <v>15</v>
      </c>
      <c r="E20" s="4"/>
      <c r="F20" s="77" t="str">
        <f>F3</f>
        <v>Návrh 2018</v>
      </c>
    </row>
    <row r="21" spans="2:6" ht="13.5" thickBot="1" x14ac:dyDescent="0.25">
      <c r="B21" s="5" t="s">
        <v>2</v>
      </c>
      <c r="C21" s="6"/>
      <c r="D21" s="78" t="s">
        <v>3</v>
      </c>
      <c r="E21" s="78"/>
      <c r="F21" s="77"/>
    </row>
    <row r="22" spans="2:6" x14ac:dyDescent="0.2">
      <c r="B22" s="14" t="s">
        <v>2</v>
      </c>
      <c r="C22" s="24"/>
      <c r="D22" s="65"/>
      <c r="E22" s="65"/>
      <c r="F22" s="25"/>
    </row>
    <row r="23" spans="2:6" hidden="1" x14ac:dyDescent="0.2">
      <c r="B23" s="14" t="s">
        <v>16</v>
      </c>
      <c r="C23" s="17">
        <v>4116</v>
      </c>
      <c r="D23" s="66" t="s">
        <v>17</v>
      </c>
      <c r="E23" s="66"/>
      <c r="F23" s="11"/>
    </row>
    <row r="24" spans="2:6" ht="13.5" thickBot="1" x14ac:dyDescent="0.25">
      <c r="B24" s="16"/>
      <c r="C24" s="24">
        <v>4121</v>
      </c>
      <c r="D24" s="27" t="s">
        <v>18</v>
      </c>
      <c r="E24" s="28"/>
      <c r="F24" s="11">
        <v>156000</v>
      </c>
    </row>
    <row r="25" spans="2:6" hidden="1" x14ac:dyDescent="0.2">
      <c r="B25" s="16"/>
      <c r="C25" s="17">
        <v>4152</v>
      </c>
      <c r="D25" s="29" t="s">
        <v>19</v>
      </c>
      <c r="E25" s="30"/>
      <c r="F25" s="31"/>
    </row>
    <row r="26" spans="2:6" hidden="1" x14ac:dyDescent="0.2">
      <c r="B26" s="16"/>
      <c r="C26" s="17">
        <v>4216</v>
      </c>
      <c r="D26" s="29" t="s">
        <v>20</v>
      </c>
      <c r="E26" s="30"/>
      <c r="F26" s="31"/>
    </row>
    <row r="27" spans="2:6" ht="13.5" hidden="1" thickBot="1" x14ac:dyDescent="0.25">
      <c r="B27" s="16"/>
      <c r="C27" s="17">
        <v>4232</v>
      </c>
      <c r="D27" s="29" t="s">
        <v>21</v>
      </c>
      <c r="E27" s="30"/>
      <c r="F27" s="31"/>
    </row>
    <row r="28" spans="2:6" ht="14.25" thickTop="1" thickBot="1" x14ac:dyDescent="0.25">
      <c r="B28" s="67" t="s">
        <v>22</v>
      </c>
      <c r="C28" s="67"/>
      <c r="D28" s="67"/>
      <c r="E28" s="32"/>
      <c r="F28" s="33">
        <f>SUM(F22:F27)</f>
        <v>156000</v>
      </c>
    </row>
    <row r="29" spans="2:6" ht="13.5" thickBot="1" x14ac:dyDescent="0.25">
      <c r="B29" s="67" t="s">
        <v>23</v>
      </c>
      <c r="C29" s="67"/>
      <c r="D29" s="67"/>
      <c r="E29" s="21"/>
      <c r="F29" s="34">
        <f>SUM(F18,F28)</f>
        <v>6511000</v>
      </c>
    </row>
    <row r="30" spans="2:6" ht="4.5" customHeight="1" x14ac:dyDescent="0.2">
      <c r="B30" s="35"/>
      <c r="C30" s="35"/>
      <c r="D30" s="35"/>
      <c r="E30" s="35"/>
    </row>
    <row r="31" spans="2:6" ht="7.5" customHeight="1" thickBot="1" x14ac:dyDescent="0.25">
      <c r="B31" s="68"/>
      <c r="C31" s="68"/>
      <c r="D31" s="68"/>
      <c r="E31" s="68"/>
    </row>
    <row r="32" spans="2:6" ht="12.75" customHeight="1" thickBot="1" x14ac:dyDescent="0.25">
      <c r="B32" s="5" t="s">
        <v>24</v>
      </c>
      <c r="C32" s="4"/>
      <c r="D32" s="4" t="s">
        <v>25</v>
      </c>
      <c r="E32" s="4"/>
      <c r="F32" s="75" t="str">
        <f>F3</f>
        <v>Návrh 2018</v>
      </c>
    </row>
    <row r="33" spans="2:6" ht="13.5" thickBot="1" x14ac:dyDescent="0.25">
      <c r="B33" s="5"/>
      <c r="C33" s="6"/>
      <c r="D33" s="71" t="s">
        <v>3</v>
      </c>
      <c r="E33" s="71"/>
      <c r="F33" s="75"/>
    </row>
    <row r="34" spans="2:6" ht="13.5" thickBot="1" x14ac:dyDescent="0.25">
      <c r="B34" s="7" t="s">
        <v>16</v>
      </c>
      <c r="C34" s="8">
        <v>2143</v>
      </c>
      <c r="D34" s="9" t="s">
        <v>26</v>
      </c>
      <c r="E34" s="10"/>
      <c r="F34" s="13">
        <v>10000</v>
      </c>
    </row>
    <row r="35" spans="2:6" ht="13.5" thickTop="1" x14ac:dyDescent="0.2">
      <c r="B35" s="7"/>
      <c r="C35" s="8"/>
      <c r="D35" s="9"/>
      <c r="E35" s="10"/>
      <c r="F35" s="11">
        <f>SUM(F34)</f>
        <v>10000</v>
      </c>
    </row>
    <row r="36" spans="2:6" x14ac:dyDescent="0.2">
      <c r="B36" s="36" t="s">
        <v>16</v>
      </c>
      <c r="C36" s="8">
        <v>3639</v>
      </c>
      <c r="D36" s="9" t="s">
        <v>27</v>
      </c>
      <c r="E36" s="10"/>
      <c r="F36" s="11"/>
    </row>
    <row r="37" spans="2:6" x14ac:dyDescent="0.2">
      <c r="B37" s="37" t="s">
        <v>7</v>
      </c>
      <c r="C37" s="17">
        <v>5021</v>
      </c>
      <c r="D37" s="12" t="s">
        <v>28</v>
      </c>
      <c r="E37" s="10"/>
      <c r="F37" s="11">
        <f>12*4000</f>
        <v>48000</v>
      </c>
    </row>
    <row r="38" spans="2:6" x14ac:dyDescent="0.2">
      <c r="B38" s="37"/>
      <c r="C38" s="17">
        <v>5139</v>
      </c>
      <c r="D38" s="12" t="s">
        <v>29</v>
      </c>
      <c r="E38" s="15"/>
      <c r="F38" s="11">
        <v>5000</v>
      </c>
    </row>
    <row r="39" spans="2:6" x14ac:dyDescent="0.2">
      <c r="B39" s="37"/>
      <c r="C39" s="17">
        <v>5161</v>
      </c>
      <c r="D39" s="12" t="s">
        <v>30</v>
      </c>
      <c r="E39" s="15"/>
      <c r="F39" s="11">
        <v>3000</v>
      </c>
    </row>
    <row r="40" spans="2:6" x14ac:dyDescent="0.2">
      <c r="B40" s="37"/>
      <c r="C40" s="17">
        <v>5167</v>
      </c>
      <c r="D40" s="12" t="s">
        <v>31</v>
      </c>
      <c r="E40" s="15"/>
      <c r="F40" s="11">
        <v>2000</v>
      </c>
    </row>
    <row r="41" spans="2:6" x14ac:dyDescent="0.2">
      <c r="B41" s="37"/>
      <c r="C41" s="17">
        <v>5169</v>
      </c>
      <c r="D41" s="12" t="s">
        <v>32</v>
      </c>
      <c r="E41" s="15"/>
      <c r="F41" s="11">
        <v>5000</v>
      </c>
    </row>
    <row r="42" spans="2:6" hidden="1" x14ac:dyDescent="0.2">
      <c r="B42" s="37"/>
      <c r="C42" s="17">
        <v>5172</v>
      </c>
      <c r="D42" s="12" t="s">
        <v>33</v>
      </c>
      <c r="E42" s="15"/>
      <c r="F42" s="11">
        <v>0</v>
      </c>
    </row>
    <row r="43" spans="2:6" x14ac:dyDescent="0.2">
      <c r="B43" s="37"/>
      <c r="C43" s="17">
        <v>5173</v>
      </c>
      <c r="D43" s="12" t="s">
        <v>34</v>
      </c>
      <c r="E43" s="15"/>
      <c r="F43" s="11">
        <v>4000</v>
      </c>
    </row>
    <row r="44" spans="2:6" x14ac:dyDescent="0.2">
      <c r="B44" s="37"/>
      <c r="C44" s="17">
        <v>5175</v>
      </c>
      <c r="D44" s="12" t="s">
        <v>35</v>
      </c>
      <c r="E44" s="15"/>
      <c r="F44" s="11">
        <v>4000</v>
      </c>
    </row>
    <row r="45" spans="2:6" ht="13.5" thickBot="1" x14ac:dyDescent="0.25">
      <c r="B45" s="37"/>
      <c r="C45" s="17">
        <v>5229</v>
      </c>
      <c r="D45" s="12" t="s">
        <v>36</v>
      </c>
      <c r="E45" s="15"/>
      <c r="F45" s="11">
        <v>20000</v>
      </c>
    </row>
    <row r="46" spans="2:6" ht="13.5" thickTop="1" x14ac:dyDescent="0.2">
      <c r="B46" s="37"/>
      <c r="C46" s="17"/>
      <c r="D46" s="18"/>
      <c r="E46" s="15"/>
      <c r="F46" s="38">
        <f>SUM(F37:F45)</f>
        <v>91000</v>
      </c>
    </row>
    <row r="47" spans="2:6" x14ac:dyDescent="0.2">
      <c r="B47" s="36" t="s">
        <v>16</v>
      </c>
      <c r="C47" s="39" t="s">
        <v>37</v>
      </c>
      <c r="D47" s="63" t="s">
        <v>38</v>
      </c>
      <c r="E47" s="63"/>
      <c r="F47" s="40"/>
    </row>
    <row r="48" spans="2:6" ht="13.5" thickBot="1" x14ac:dyDescent="0.25">
      <c r="B48" s="37"/>
      <c r="C48" s="17">
        <v>6122</v>
      </c>
      <c r="D48" s="64" t="s">
        <v>39</v>
      </c>
      <c r="E48" s="64"/>
      <c r="F48" s="41">
        <v>5640000</v>
      </c>
    </row>
    <row r="49" spans="2:6" ht="13.5" thickTop="1" x14ac:dyDescent="0.2">
      <c r="B49" s="37"/>
      <c r="C49" s="17"/>
      <c r="D49" s="18"/>
      <c r="E49" s="15"/>
      <c r="F49" s="40">
        <f>SUM(F48)</f>
        <v>5640000</v>
      </c>
    </row>
    <row r="50" spans="2:6" hidden="1" x14ac:dyDescent="0.2">
      <c r="B50" s="36" t="s">
        <v>16</v>
      </c>
      <c r="C50" s="39" t="s">
        <v>40</v>
      </c>
      <c r="D50" s="63" t="s">
        <v>38</v>
      </c>
      <c r="E50" s="63"/>
      <c r="F50" s="40"/>
    </row>
    <row r="51" spans="2:6" ht="13.5" hidden="1" thickBot="1" x14ac:dyDescent="0.25">
      <c r="B51" s="37"/>
      <c r="C51" s="17">
        <v>5169</v>
      </c>
      <c r="D51" s="12" t="s">
        <v>32</v>
      </c>
      <c r="E51" s="15"/>
      <c r="F51" s="41"/>
    </row>
    <row r="52" spans="2:6" ht="13.5" hidden="1" thickTop="1" x14ac:dyDescent="0.2">
      <c r="B52" s="37"/>
      <c r="C52" s="17"/>
      <c r="D52" s="18"/>
      <c r="E52" s="15"/>
      <c r="F52" s="40">
        <f>SUM(F51)</f>
        <v>0</v>
      </c>
    </row>
    <row r="53" spans="2:6" x14ac:dyDescent="0.2">
      <c r="B53" s="36" t="s">
        <v>16</v>
      </c>
      <c r="C53" s="42" t="s">
        <v>41</v>
      </c>
      <c r="D53" s="43" t="s">
        <v>6</v>
      </c>
      <c r="E53" s="43"/>
      <c r="F53" s="11"/>
    </row>
    <row r="54" spans="2:6" x14ac:dyDescent="0.2">
      <c r="B54" s="14"/>
      <c r="C54" s="44" t="s">
        <v>42</v>
      </c>
      <c r="D54" s="29" t="s">
        <v>43</v>
      </c>
      <c r="E54" s="43"/>
      <c r="F54" s="11">
        <v>532000</v>
      </c>
    </row>
    <row r="55" spans="2:6" x14ac:dyDescent="0.2">
      <c r="B55" s="14"/>
      <c r="C55" s="44" t="s">
        <v>44</v>
      </c>
      <c r="D55" s="29" t="s">
        <v>45</v>
      </c>
      <c r="E55" s="43"/>
      <c r="F55" s="11">
        <v>133000</v>
      </c>
    </row>
    <row r="56" spans="2:6" x14ac:dyDescent="0.2">
      <c r="B56" s="14"/>
      <c r="C56" s="44" t="s">
        <v>46</v>
      </c>
      <c r="D56" s="29" t="s">
        <v>47</v>
      </c>
      <c r="E56" s="43"/>
      <c r="F56" s="11">
        <v>48000</v>
      </c>
    </row>
    <row r="57" spans="2:6" x14ac:dyDescent="0.2">
      <c r="B57" s="14"/>
      <c r="C57" s="44" t="s">
        <v>48</v>
      </c>
      <c r="D57" s="29" t="s">
        <v>49</v>
      </c>
      <c r="E57" s="43"/>
      <c r="F57" s="11">
        <v>3000</v>
      </c>
    </row>
    <row r="58" spans="2:6" ht="13.5" thickBot="1" x14ac:dyDescent="0.25">
      <c r="B58" s="14"/>
      <c r="C58" s="45" t="s">
        <v>50</v>
      </c>
      <c r="D58" s="12" t="s">
        <v>32</v>
      </c>
      <c r="E58" s="43"/>
      <c r="F58" s="13">
        <v>80000</v>
      </c>
    </row>
    <row r="59" spans="2:6" ht="13.5" thickTop="1" x14ac:dyDescent="0.2">
      <c r="B59" s="14"/>
      <c r="C59" s="42"/>
      <c r="D59" s="43"/>
      <c r="E59" s="43"/>
      <c r="F59" s="11">
        <f>SUM(F54:F58)</f>
        <v>796000</v>
      </c>
    </row>
    <row r="60" spans="2:6" x14ac:dyDescent="0.2">
      <c r="B60" s="36" t="s">
        <v>16</v>
      </c>
      <c r="C60" s="8">
        <v>6310</v>
      </c>
      <c r="D60" s="9" t="s">
        <v>9</v>
      </c>
      <c r="E60" s="15"/>
      <c r="F60" s="11"/>
    </row>
    <row r="61" spans="2:6" x14ac:dyDescent="0.2">
      <c r="B61" s="16" t="s">
        <v>7</v>
      </c>
      <c r="C61" s="17">
        <v>5163</v>
      </c>
      <c r="D61" s="12" t="s">
        <v>51</v>
      </c>
      <c r="E61" s="15"/>
      <c r="F61" s="11">
        <v>3000</v>
      </c>
    </row>
    <row r="62" spans="2:6" ht="13.5" hidden="1" thickBot="1" x14ac:dyDescent="0.25">
      <c r="B62" s="16"/>
      <c r="C62" s="17">
        <v>5362</v>
      </c>
      <c r="D62" s="12" t="s">
        <v>52</v>
      </c>
      <c r="E62" s="15"/>
      <c r="F62" s="13">
        <v>0</v>
      </c>
    </row>
    <row r="63" spans="2:6" x14ac:dyDescent="0.2">
      <c r="B63" s="16"/>
      <c r="C63" s="17"/>
      <c r="D63" s="29"/>
      <c r="E63" s="15"/>
      <c r="F63" s="40">
        <f>SUM(F61+F62)</f>
        <v>3000</v>
      </c>
    </row>
    <row r="64" spans="2:6" x14ac:dyDescent="0.2">
      <c r="B64" s="36" t="s">
        <v>16</v>
      </c>
      <c r="C64" s="39" t="s">
        <v>53</v>
      </c>
      <c r="D64" s="63" t="s">
        <v>54</v>
      </c>
      <c r="E64" s="63"/>
      <c r="F64" s="40"/>
    </row>
    <row r="65" spans="2:6" ht="13.5" thickBot="1" x14ac:dyDescent="0.25">
      <c r="B65" s="37"/>
      <c r="C65" s="17">
        <v>5345</v>
      </c>
      <c r="D65" s="64" t="s">
        <v>55</v>
      </c>
      <c r="E65" s="64"/>
      <c r="F65" s="41">
        <v>5640000</v>
      </c>
    </row>
    <row r="66" spans="2:6" ht="13.5" thickTop="1" x14ac:dyDescent="0.2">
      <c r="B66" s="37"/>
      <c r="C66" s="17"/>
      <c r="D66" s="18"/>
      <c r="E66" s="15"/>
      <c r="F66" s="40">
        <f>SUM(F65)</f>
        <v>5640000</v>
      </c>
    </row>
    <row r="67" spans="2:6" hidden="1" x14ac:dyDescent="0.2">
      <c r="B67" s="36" t="s">
        <v>16</v>
      </c>
      <c r="C67" s="39" t="s">
        <v>56</v>
      </c>
      <c r="D67" s="72" t="s">
        <v>57</v>
      </c>
      <c r="E67" s="73"/>
      <c r="F67" s="40"/>
    </row>
    <row r="68" spans="2:6" ht="13.5" hidden="1" thickBot="1" x14ac:dyDescent="0.25">
      <c r="B68" s="37"/>
      <c r="C68" s="17">
        <v>5182</v>
      </c>
      <c r="D68" s="64" t="s">
        <v>58</v>
      </c>
      <c r="E68" s="74"/>
      <c r="F68" s="41">
        <v>0</v>
      </c>
    </row>
    <row r="69" spans="2:6" ht="13.5" hidden="1" thickTop="1" x14ac:dyDescent="0.2">
      <c r="B69" s="37"/>
      <c r="C69" s="17"/>
      <c r="D69" s="18"/>
      <c r="E69" s="15"/>
      <c r="F69" s="40">
        <f>SUM(F68)</f>
        <v>0</v>
      </c>
    </row>
    <row r="70" spans="2:6" ht="8.25" customHeight="1" thickBot="1" x14ac:dyDescent="0.25">
      <c r="B70" s="16"/>
      <c r="C70" s="17"/>
      <c r="D70" s="29"/>
      <c r="E70" s="15"/>
      <c r="F70" s="40"/>
    </row>
    <row r="71" spans="2:6" ht="13.5" thickBot="1" x14ac:dyDescent="0.25">
      <c r="B71" s="67" t="s">
        <v>59</v>
      </c>
      <c r="C71" s="67"/>
      <c r="D71" s="67"/>
      <c r="E71" s="21"/>
      <c r="F71" s="34">
        <f>SUM(F35+F46+F49+F59+F63+F66+F69)</f>
        <v>12180000</v>
      </c>
    </row>
    <row r="72" spans="2:6" ht="9" customHeight="1" thickBot="1" x14ac:dyDescent="0.25">
      <c r="B72" s="35"/>
      <c r="C72" s="35"/>
      <c r="D72" s="35"/>
      <c r="E72" s="35"/>
    </row>
    <row r="73" spans="2:6" ht="12.75" customHeight="1" thickBot="1" x14ac:dyDescent="0.25">
      <c r="B73" s="5" t="s">
        <v>60</v>
      </c>
      <c r="C73" s="69" t="s">
        <v>61</v>
      </c>
      <c r="D73" s="69"/>
      <c r="E73" s="69"/>
      <c r="F73" s="70" t="str">
        <f>F3</f>
        <v>Návrh 2018</v>
      </c>
    </row>
    <row r="74" spans="2:6" ht="13.5" thickBot="1" x14ac:dyDescent="0.25">
      <c r="B74" s="5" t="s">
        <v>7</v>
      </c>
      <c r="C74" s="6"/>
      <c r="D74" s="71" t="s">
        <v>3</v>
      </c>
      <c r="E74" s="71"/>
      <c r="F74" s="70"/>
    </row>
    <row r="75" spans="2:6" x14ac:dyDescent="0.2">
      <c r="B75" s="16" t="s">
        <v>7</v>
      </c>
      <c r="C75" s="17">
        <v>8113</v>
      </c>
      <c r="D75" s="29" t="s">
        <v>62</v>
      </c>
      <c r="E75" s="30"/>
      <c r="F75" s="47">
        <v>5640000</v>
      </c>
    </row>
    <row r="76" spans="2:6" x14ac:dyDescent="0.2">
      <c r="B76" s="16"/>
      <c r="C76" s="17">
        <v>8114</v>
      </c>
      <c r="D76" s="29" t="s">
        <v>63</v>
      </c>
      <c r="E76" s="30"/>
      <c r="F76" s="47"/>
    </row>
    <row r="77" spans="2:6" ht="13.5" thickBot="1" x14ac:dyDescent="0.25">
      <c r="B77" s="48"/>
      <c r="C77" s="49">
        <v>8115</v>
      </c>
      <c r="D77" s="50" t="s">
        <v>64</v>
      </c>
      <c r="E77" s="51"/>
      <c r="F77" s="52">
        <v>29000</v>
      </c>
    </row>
    <row r="78" spans="2:6" ht="13.5" thickBot="1" x14ac:dyDescent="0.25">
      <c r="B78" s="53" t="s">
        <v>65</v>
      </c>
      <c r="C78" s="54"/>
      <c r="D78" s="55"/>
      <c r="E78" s="55"/>
      <c r="F78" s="56">
        <f>SUM(F75:F77)</f>
        <v>5669000</v>
      </c>
    </row>
    <row r="79" spans="2:6" ht="6" customHeight="1" x14ac:dyDescent="0.2">
      <c r="B79" s="57"/>
      <c r="C79" s="58"/>
      <c r="D79" s="15"/>
    </row>
  </sheetData>
  <mergeCells count="24">
    <mergeCell ref="F32:F33"/>
    <mergeCell ref="B1:F1"/>
    <mergeCell ref="D4:E4"/>
    <mergeCell ref="B18:D18"/>
    <mergeCell ref="F20:F21"/>
    <mergeCell ref="D21:E21"/>
    <mergeCell ref="F3:F4"/>
    <mergeCell ref="D33:E33"/>
    <mergeCell ref="C73:E73"/>
    <mergeCell ref="F73:F74"/>
    <mergeCell ref="D74:E74"/>
    <mergeCell ref="D50:E50"/>
    <mergeCell ref="D64:E64"/>
    <mergeCell ref="D65:E65"/>
    <mergeCell ref="D67:E67"/>
    <mergeCell ref="D68:E68"/>
    <mergeCell ref="B71:D71"/>
    <mergeCell ref="D47:E47"/>
    <mergeCell ref="D48:E48"/>
    <mergeCell ref="D22:E22"/>
    <mergeCell ref="D23:E23"/>
    <mergeCell ref="B28:D28"/>
    <mergeCell ref="B29:D29"/>
    <mergeCell ref="B31:E31"/>
  </mergeCells>
  <pageMargins left="0.7" right="0.7" top="0.75" bottom="0.75" header="0.3" footer="0.3"/>
  <pageSetup paperSize="9" scale="9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"/>
  <sheetViews>
    <sheetView workbookViewId="0">
      <selection activeCell="B1" sqref="B1:F1"/>
    </sheetView>
  </sheetViews>
  <sheetFormatPr defaultRowHeight="15" x14ac:dyDescent="0.25"/>
  <cols>
    <col min="1" max="1" width="3.28515625" style="1" customWidth="1"/>
    <col min="2" max="2" width="9.140625" style="1"/>
    <col min="3" max="3" width="7.140625" style="1" customWidth="1"/>
    <col min="4" max="4" width="6.85546875" style="1" customWidth="1"/>
    <col min="5" max="5" width="46.140625" style="1" customWidth="1"/>
    <col min="6" max="6" width="14.7109375" style="1" customWidth="1"/>
  </cols>
  <sheetData>
    <row r="1" spans="2:6" s="59" customFormat="1" ht="13.5" thickBot="1" x14ac:dyDescent="0.25">
      <c r="B1" s="81" t="s">
        <v>68</v>
      </c>
      <c r="C1" s="81"/>
      <c r="D1" s="81"/>
      <c r="E1" s="81"/>
      <c r="F1" s="81"/>
    </row>
    <row r="2" spans="2:6" ht="15.75" thickBot="1" x14ac:dyDescent="0.3"/>
    <row r="3" spans="2:6" ht="15.75" thickBot="1" x14ac:dyDescent="0.3">
      <c r="B3" s="76" t="s">
        <v>70</v>
      </c>
      <c r="C3" s="76"/>
      <c r="D3" s="76"/>
      <c r="E3" s="76"/>
      <c r="F3" s="76"/>
    </row>
    <row r="4" spans="2:6" ht="15.75" thickBot="1" x14ac:dyDescent="0.3">
      <c r="B4" s="2"/>
      <c r="C4" s="2"/>
      <c r="D4" s="2"/>
      <c r="E4" s="2"/>
    </row>
    <row r="5" spans="2:6" ht="15.75" thickBot="1" x14ac:dyDescent="0.3">
      <c r="B5" s="20" t="s">
        <v>0</v>
      </c>
      <c r="C5" s="46"/>
      <c r="D5" s="46" t="s">
        <v>1</v>
      </c>
      <c r="E5" s="46"/>
      <c r="F5" s="79" t="s">
        <v>69</v>
      </c>
    </row>
    <row r="6" spans="2:6" ht="15.75" thickBot="1" x14ac:dyDescent="0.3">
      <c r="B6" s="5" t="s">
        <v>2</v>
      </c>
      <c r="C6" s="6"/>
      <c r="D6" s="71" t="s">
        <v>3</v>
      </c>
      <c r="E6" s="71"/>
      <c r="F6" s="80"/>
    </row>
    <row r="7" spans="2:6" hidden="1" x14ac:dyDescent="0.25">
      <c r="B7" s="7" t="s">
        <v>2</v>
      </c>
      <c r="C7" s="8">
        <v>3726</v>
      </c>
      <c r="D7" s="9" t="s">
        <v>4</v>
      </c>
      <c r="E7" s="10"/>
      <c r="F7" s="11"/>
    </row>
    <row r="8" spans="2:6" ht="15.75" hidden="1" thickBot="1" x14ac:dyDescent="0.3">
      <c r="B8" s="7"/>
      <c r="C8" s="8">
        <v>2324</v>
      </c>
      <c r="D8" s="26" t="s">
        <v>5</v>
      </c>
      <c r="E8" s="10"/>
      <c r="F8" s="13">
        <v>0</v>
      </c>
    </row>
    <row r="9" spans="2:6" ht="15.75" hidden="1" thickTop="1" x14ac:dyDescent="0.25">
      <c r="B9" s="7"/>
      <c r="C9" s="8"/>
      <c r="D9" s="26"/>
      <c r="E9" s="10"/>
      <c r="F9" s="11">
        <f>SUM(F7)</f>
        <v>0</v>
      </c>
    </row>
    <row r="10" spans="2:6" x14ac:dyDescent="0.25">
      <c r="B10" s="14" t="s">
        <v>2</v>
      </c>
      <c r="C10" s="8">
        <v>3900</v>
      </c>
      <c r="D10" s="9" t="s">
        <v>6</v>
      </c>
      <c r="E10" s="15"/>
      <c r="F10" s="11"/>
    </row>
    <row r="11" spans="2:6" ht="15.75" thickBot="1" x14ac:dyDescent="0.3">
      <c r="B11" s="16" t="s">
        <v>7</v>
      </c>
      <c r="C11" s="17">
        <v>2324</v>
      </c>
      <c r="D11" s="26" t="s">
        <v>5</v>
      </c>
      <c r="E11" s="15"/>
      <c r="F11" s="13">
        <v>357000</v>
      </c>
    </row>
    <row r="12" spans="2:6" ht="15.75" thickTop="1" x14ac:dyDescent="0.25">
      <c r="B12" s="14"/>
      <c r="C12" s="8"/>
      <c r="D12" s="9"/>
      <c r="E12" s="15"/>
      <c r="F12" s="11">
        <f>SUM(F11)</f>
        <v>357000</v>
      </c>
    </row>
    <row r="13" spans="2:6" x14ac:dyDescent="0.25">
      <c r="B13" s="14" t="s">
        <v>8</v>
      </c>
      <c r="C13" s="8">
        <v>6310</v>
      </c>
      <c r="D13" s="9" t="s">
        <v>9</v>
      </c>
      <c r="E13" s="15"/>
      <c r="F13" s="11"/>
    </row>
    <row r="14" spans="2:6" ht="15.75" thickBot="1" x14ac:dyDescent="0.3">
      <c r="B14" s="16" t="s">
        <v>7</v>
      </c>
      <c r="C14" s="17">
        <v>2141</v>
      </c>
      <c r="D14" s="26" t="s">
        <v>10</v>
      </c>
      <c r="E14" s="15"/>
      <c r="F14" s="13">
        <v>2000</v>
      </c>
    </row>
    <row r="15" spans="2:6" ht="16.5" thickTop="1" thickBot="1" x14ac:dyDescent="0.3">
      <c r="B15" s="16"/>
      <c r="C15" s="17"/>
      <c r="D15" s="26"/>
      <c r="E15" s="15"/>
      <c r="F15" s="11">
        <f>SUM(F14)</f>
        <v>2000</v>
      </c>
    </row>
    <row r="16" spans="2:6" hidden="1" x14ac:dyDescent="0.25">
      <c r="B16" s="14" t="s">
        <v>8</v>
      </c>
      <c r="C16" s="8">
        <v>6330</v>
      </c>
      <c r="D16" s="9" t="s">
        <v>11</v>
      </c>
      <c r="E16" s="15"/>
      <c r="F16" s="11"/>
    </row>
    <row r="17" spans="2:6" ht="15.75" hidden="1" thickBot="1" x14ac:dyDescent="0.3">
      <c r="B17" s="16" t="s">
        <v>7</v>
      </c>
      <c r="C17" s="17">
        <v>4134</v>
      </c>
      <c r="D17" s="26" t="s">
        <v>12</v>
      </c>
      <c r="E17" s="15"/>
      <c r="F17" s="13">
        <v>0</v>
      </c>
    </row>
    <row r="18" spans="2:6" ht="15.75" hidden="1" thickTop="1" x14ac:dyDescent="0.25">
      <c r="B18" s="16"/>
      <c r="C18" s="17"/>
      <c r="D18" s="26"/>
      <c r="E18" s="15"/>
      <c r="F18" s="11">
        <f>SUM(F17)</f>
        <v>0</v>
      </c>
    </row>
    <row r="19" spans="2:6" ht="15.75" hidden="1" thickBot="1" x14ac:dyDescent="0.3">
      <c r="B19" s="16"/>
      <c r="C19" s="17"/>
      <c r="D19" s="18"/>
      <c r="E19" s="15"/>
      <c r="F19" s="19"/>
    </row>
    <row r="20" spans="2:6" ht="15.75" thickBot="1" x14ac:dyDescent="0.3">
      <c r="B20" s="67" t="s">
        <v>13</v>
      </c>
      <c r="C20" s="67"/>
      <c r="D20" s="67"/>
      <c r="E20" s="21"/>
      <c r="F20" s="22">
        <f>SUM(F12+F15+F18)</f>
        <v>359000</v>
      </c>
    </row>
    <row r="21" spans="2:6" ht="15.75" thickBot="1" x14ac:dyDescent="0.3">
      <c r="B21" s="23"/>
      <c r="C21" s="23"/>
      <c r="D21" s="23"/>
      <c r="E21" s="23"/>
    </row>
    <row r="22" spans="2:6" ht="15.75" thickBot="1" x14ac:dyDescent="0.3">
      <c r="B22" s="5" t="s">
        <v>14</v>
      </c>
      <c r="C22" s="46"/>
      <c r="D22" s="46" t="s">
        <v>15</v>
      </c>
      <c r="E22" s="46"/>
      <c r="F22" s="77" t="str">
        <f>F5</f>
        <v>Návrh 2019</v>
      </c>
    </row>
    <row r="23" spans="2:6" ht="15.75" thickBot="1" x14ac:dyDescent="0.3">
      <c r="B23" s="5" t="s">
        <v>2</v>
      </c>
      <c r="C23" s="6"/>
      <c r="D23" s="78" t="s">
        <v>3</v>
      </c>
      <c r="E23" s="78"/>
      <c r="F23" s="77"/>
    </row>
    <row r="24" spans="2:6" x14ac:dyDescent="0.25">
      <c r="B24" s="14" t="s">
        <v>2</v>
      </c>
      <c r="C24" s="24"/>
      <c r="D24" s="65"/>
      <c r="E24" s="65"/>
      <c r="F24" s="25"/>
    </row>
    <row r="25" spans="2:6" hidden="1" x14ac:dyDescent="0.25">
      <c r="B25" s="14" t="s">
        <v>16</v>
      </c>
      <c r="C25" s="17">
        <v>4116</v>
      </c>
      <c r="D25" s="66" t="s">
        <v>17</v>
      </c>
      <c r="E25" s="66"/>
      <c r="F25" s="11"/>
    </row>
    <row r="26" spans="2:6" ht="15.75" thickBot="1" x14ac:dyDescent="0.3">
      <c r="B26" s="16"/>
      <c r="C26" s="24">
        <v>4121</v>
      </c>
      <c r="D26" s="27" t="s">
        <v>18</v>
      </c>
      <c r="E26" s="28"/>
      <c r="F26" s="11">
        <v>156000</v>
      </c>
    </row>
    <row r="27" spans="2:6" hidden="1" x14ac:dyDescent="0.25">
      <c r="B27" s="16"/>
      <c r="C27" s="17">
        <v>4152</v>
      </c>
      <c r="D27" s="29" t="s">
        <v>19</v>
      </c>
      <c r="E27" s="30"/>
      <c r="F27" s="31"/>
    </row>
    <row r="28" spans="2:6" hidden="1" x14ac:dyDescent="0.25">
      <c r="B28" s="16"/>
      <c r="C28" s="17">
        <v>4216</v>
      </c>
      <c r="D28" s="29" t="s">
        <v>20</v>
      </c>
      <c r="E28" s="30"/>
      <c r="F28" s="31"/>
    </row>
    <row r="29" spans="2:6" ht="15.75" hidden="1" thickBot="1" x14ac:dyDescent="0.3">
      <c r="B29" s="16"/>
      <c r="C29" s="17">
        <v>4232</v>
      </c>
      <c r="D29" s="29" t="s">
        <v>21</v>
      </c>
      <c r="E29" s="30"/>
      <c r="F29" s="31"/>
    </row>
    <row r="30" spans="2:6" ht="16.5" thickTop="1" thickBot="1" x14ac:dyDescent="0.3">
      <c r="B30" s="67" t="s">
        <v>22</v>
      </c>
      <c r="C30" s="67"/>
      <c r="D30" s="67"/>
      <c r="E30" s="32"/>
      <c r="F30" s="33">
        <f>SUM(F24:F29)</f>
        <v>156000</v>
      </c>
    </row>
    <row r="31" spans="2:6" ht="15.75" thickBot="1" x14ac:dyDescent="0.3">
      <c r="B31" s="67" t="s">
        <v>23</v>
      </c>
      <c r="C31" s="67"/>
      <c r="D31" s="67"/>
      <c r="E31" s="21"/>
      <c r="F31" s="34">
        <f>SUM(F20,F30)</f>
        <v>515000</v>
      </c>
    </row>
    <row r="32" spans="2:6" x14ac:dyDescent="0.25">
      <c r="B32" s="35"/>
      <c r="C32" s="35"/>
      <c r="D32" s="35"/>
      <c r="E32" s="35"/>
    </row>
    <row r="33" spans="2:6" ht="15.75" thickBot="1" x14ac:dyDescent="0.3">
      <c r="B33" s="68"/>
      <c r="C33" s="68"/>
      <c r="D33" s="68"/>
      <c r="E33" s="68"/>
    </row>
    <row r="34" spans="2:6" ht="15.75" thickBot="1" x14ac:dyDescent="0.3">
      <c r="B34" s="5" t="s">
        <v>24</v>
      </c>
      <c r="C34" s="46"/>
      <c r="D34" s="46" t="s">
        <v>25</v>
      </c>
      <c r="E34" s="46"/>
      <c r="F34" s="75" t="str">
        <f>F5</f>
        <v>Návrh 2019</v>
      </c>
    </row>
    <row r="35" spans="2:6" ht="15.75" thickBot="1" x14ac:dyDescent="0.3">
      <c r="B35" s="5"/>
      <c r="C35" s="6"/>
      <c r="D35" s="71" t="s">
        <v>3</v>
      </c>
      <c r="E35" s="71"/>
      <c r="F35" s="75"/>
    </row>
    <row r="36" spans="2:6" ht="15.75" thickBot="1" x14ac:dyDescent="0.3">
      <c r="B36" s="7" t="s">
        <v>16</v>
      </c>
      <c r="C36" s="8">
        <v>2143</v>
      </c>
      <c r="D36" s="9" t="s">
        <v>26</v>
      </c>
      <c r="E36" s="10"/>
      <c r="F36" s="13">
        <v>10000</v>
      </c>
    </row>
    <row r="37" spans="2:6" ht="15.75" thickTop="1" x14ac:dyDescent="0.25">
      <c r="B37" s="7"/>
      <c r="C37" s="8"/>
      <c r="D37" s="9"/>
      <c r="E37" s="10"/>
      <c r="F37" s="11">
        <f>SUM(F36)</f>
        <v>10000</v>
      </c>
    </row>
    <row r="38" spans="2:6" x14ac:dyDescent="0.25">
      <c r="B38" s="36" t="s">
        <v>16</v>
      </c>
      <c r="C38" s="8">
        <v>3639</v>
      </c>
      <c r="D38" s="9" t="s">
        <v>27</v>
      </c>
      <c r="E38" s="10"/>
      <c r="F38" s="11"/>
    </row>
    <row r="39" spans="2:6" x14ac:dyDescent="0.25">
      <c r="B39" s="37" t="s">
        <v>7</v>
      </c>
      <c r="C39" s="17">
        <v>5021</v>
      </c>
      <c r="D39" s="26" t="s">
        <v>28</v>
      </c>
      <c r="E39" s="10"/>
      <c r="F39" s="11">
        <f>12*4000</f>
        <v>48000</v>
      </c>
    </row>
    <row r="40" spans="2:6" x14ac:dyDescent="0.25">
      <c r="B40" s="37"/>
      <c r="C40" s="17">
        <v>5139</v>
      </c>
      <c r="D40" s="26" t="s">
        <v>29</v>
      </c>
      <c r="E40" s="15"/>
      <c r="F40" s="11">
        <v>5000</v>
      </c>
    </row>
    <row r="41" spans="2:6" x14ac:dyDescent="0.25">
      <c r="B41" s="37"/>
      <c r="C41" s="17">
        <v>5161</v>
      </c>
      <c r="D41" s="26" t="s">
        <v>30</v>
      </c>
      <c r="E41" s="15"/>
      <c r="F41" s="11">
        <v>3000</v>
      </c>
    </row>
    <row r="42" spans="2:6" x14ac:dyDescent="0.25">
      <c r="B42" s="37"/>
      <c r="C42" s="17">
        <v>5167</v>
      </c>
      <c r="D42" s="26" t="s">
        <v>31</v>
      </c>
      <c r="E42" s="15"/>
      <c r="F42" s="11">
        <v>2000</v>
      </c>
    </row>
    <row r="43" spans="2:6" x14ac:dyDescent="0.25">
      <c r="B43" s="37"/>
      <c r="C43" s="17">
        <v>5169</v>
      </c>
      <c r="D43" s="26" t="s">
        <v>32</v>
      </c>
      <c r="E43" s="15"/>
      <c r="F43" s="11">
        <v>5000</v>
      </c>
    </row>
    <row r="44" spans="2:6" hidden="1" x14ac:dyDescent="0.25">
      <c r="B44" s="37"/>
      <c r="C44" s="17">
        <v>5172</v>
      </c>
      <c r="D44" s="26" t="s">
        <v>33</v>
      </c>
      <c r="E44" s="15"/>
      <c r="F44" s="11">
        <v>0</v>
      </c>
    </row>
    <row r="45" spans="2:6" x14ac:dyDescent="0.25">
      <c r="B45" s="37"/>
      <c r="C45" s="17">
        <v>5173</v>
      </c>
      <c r="D45" s="26" t="s">
        <v>34</v>
      </c>
      <c r="E45" s="15"/>
      <c r="F45" s="11">
        <v>4000</v>
      </c>
    </row>
    <row r="46" spans="2:6" x14ac:dyDescent="0.25">
      <c r="B46" s="37"/>
      <c r="C46" s="17">
        <v>5175</v>
      </c>
      <c r="D46" s="26" t="s">
        <v>35</v>
      </c>
      <c r="E46" s="15"/>
      <c r="F46" s="11">
        <v>4000</v>
      </c>
    </row>
    <row r="47" spans="2:6" ht="15.75" thickBot="1" x14ac:dyDescent="0.3">
      <c r="B47" s="37"/>
      <c r="C47" s="17">
        <v>5229</v>
      </c>
      <c r="D47" s="26" t="s">
        <v>36</v>
      </c>
      <c r="E47" s="15"/>
      <c r="F47" s="11">
        <v>20000</v>
      </c>
    </row>
    <row r="48" spans="2:6" ht="15.75" thickTop="1" x14ac:dyDescent="0.25">
      <c r="B48" s="37"/>
      <c r="C48" s="17"/>
      <c r="D48" s="18"/>
      <c r="E48" s="15"/>
      <c r="F48" s="38">
        <f>SUM(F39:F47)</f>
        <v>91000</v>
      </c>
    </row>
    <row r="49" spans="2:6" hidden="1" x14ac:dyDescent="0.25">
      <c r="B49" s="36" t="s">
        <v>16</v>
      </c>
      <c r="C49" s="39" t="s">
        <v>37</v>
      </c>
      <c r="D49" s="63" t="s">
        <v>38</v>
      </c>
      <c r="E49" s="63"/>
      <c r="F49" s="40"/>
    </row>
    <row r="50" spans="2:6" ht="15.75" hidden="1" thickBot="1" x14ac:dyDescent="0.3">
      <c r="B50" s="37"/>
      <c r="C50" s="17">
        <v>6122</v>
      </c>
      <c r="D50" s="64" t="s">
        <v>39</v>
      </c>
      <c r="E50" s="64"/>
      <c r="F50" s="41">
        <v>0</v>
      </c>
    </row>
    <row r="51" spans="2:6" ht="15.75" hidden="1" thickTop="1" x14ac:dyDescent="0.25">
      <c r="B51" s="37"/>
      <c r="C51" s="17"/>
      <c r="D51" s="18"/>
      <c r="E51" s="15"/>
      <c r="F51" s="40">
        <f>SUM(F50)</f>
        <v>0</v>
      </c>
    </row>
    <row r="52" spans="2:6" hidden="1" x14ac:dyDescent="0.25">
      <c r="B52" s="36" t="s">
        <v>16</v>
      </c>
      <c r="C52" s="39" t="s">
        <v>40</v>
      </c>
      <c r="D52" s="63" t="s">
        <v>38</v>
      </c>
      <c r="E52" s="63"/>
      <c r="F52" s="40"/>
    </row>
    <row r="53" spans="2:6" ht="15.75" hidden="1" thickBot="1" x14ac:dyDescent="0.3">
      <c r="B53" s="37"/>
      <c r="C53" s="17">
        <v>5169</v>
      </c>
      <c r="D53" s="26" t="s">
        <v>32</v>
      </c>
      <c r="E53" s="15"/>
      <c r="F53" s="41"/>
    </row>
    <row r="54" spans="2:6" ht="15.75" hidden="1" thickTop="1" x14ac:dyDescent="0.25">
      <c r="B54" s="37"/>
      <c r="C54" s="17"/>
      <c r="D54" s="18"/>
      <c r="E54" s="15"/>
      <c r="F54" s="40">
        <f>SUM(F53)</f>
        <v>0</v>
      </c>
    </row>
    <row r="55" spans="2:6" x14ac:dyDescent="0.25">
      <c r="B55" s="36" t="s">
        <v>16</v>
      </c>
      <c r="C55" s="42" t="s">
        <v>41</v>
      </c>
      <c r="D55" s="43" t="s">
        <v>6</v>
      </c>
      <c r="E55" s="43"/>
      <c r="F55" s="11"/>
    </row>
    <row r="56" spans="2:6" x14ac:dyDescent="0.25">
      <c r="B56" s="14"/>
      <c r="C56" s="44" t="s">
        <v>42</v>
      </c>
      <c r="D56" s="29" t="s">
        <v>43</v>
      </c>
      <c r="E56" s="43"/>
      <c r="F56" s="11">
        <v>266000</v>
      </c>
    </row>
    <row r="57" spans="2:6" x14ac:dyDescent="0.25">
      <c r="B57" s="14"/>
      <c r="C57" s="44" t="s">
        <v>44</v>
      </c>
      <c r="D57" s="29" t="s">
        <v>45</v>
      </c>
      <c r="E57" s="43"/>
      <c r="F57" s="11">
        <v>67000</v>
      </c>
    </row>
    <row r="58" spans="2:6" x14ac:dyDescent="0.25">
      <c r="B58" s="14"/>
      <c r="C58" s="44" t="s">
        <v>46</v>
      </c>
      <c r="D58" s="29" t="s">
        <v>47</v>
      </c>
      <c r="E58" s="43"/>
      <c r="F58" s="11">
        <v>24000</v>
      </c>
    </row>
    <row r="59" spans="2:6" x14ac:dyDescent="0.25">
      <c r="B59" s="14"/>
      <c r="C59" s="44" t="s">
        <v>48</v>
      </c>
      <c r="D59" s="29" t="s">
        <v>49</v>
      </c>
      <c r="E59" s="43"/>
      <c r="F59" s="11">
        <v>1000</v>
      </c>
    </row>
    <row r="60" spans="2:6" ht="15.75" thickBot="1" x14ac:dyDescent="0.3">
      <c r="B60" s="14"/>
      <c r="C60" s="45" t="s">
        <v>50</v>
      </c>
      <c r="D60" s="26" t="s">
        <v>32</v>
      </c>
      <c r="E60" s="43"/>
      <c r="F60" s="13">
        <v>40000</v>
      </c>
    </row>
    <row r="61" spans="2:6" ht="15.75" thickTop="1" x14ac:dyDescent="0.25">
      <c r="B61" s="14"/>
      <c r="C61" s="42"/>
      <c r="D61" s="43"/>
      <c r="E61" s="43"/>
      <c r="F61" s="11">
        <f>SUM(F56:F60)</f>
        <v>398000</v>
      </c>
    </row>
    <row r="62" spans="2:6" x14ac:dyDescent="0.25">
      <c r="B62" s="36" t="s">
        <v>16</v>
      </c>
      <c r="C62" s="8">
        <v>6310</v>
      </c>
      <c r="D62" s="9" t="s">
        <v>9</v>
      </c>
      <c r="E62" s="15"/>
      <c r="F62" s="11"/>
    </row>
    <row r="63" spans="2:6" ht="15.75" thickBot="1" x14ac:dyDescent="0.3">
      <c r="B63" s="16" t="s">
        <v>7</v>
      </c>
      <c r="C63" s="17">
        <v>5163</v>
      </c>
      <c r="D63" s="26" t="s">
        <v>51</v>
      </c>
      <c r="E63" s="15"/>
      <c r="F63" s="11">
        <v>3000</v>
      </c>
    </row>
    <row r="64" spans="2:6" ht="15.75" hidden="1" thickBot="1" x14ac:dyDescent="0.3">
      <c r="B64" s="16"/>
      <c r="C64" s="17">
        <v>5362</v>
      </c>
      <c r="D64" s="26" t="s">
        <v>52</v>
      </c>
      <c r="E64" s="15"/>
      <c r="F64" s="13">
        <v>0</v>
      </c>
    </row>
    <row r="65" spans="2:8" ht="16.5" thickTop="1" thickBot="1" x14ac:dyDescent="0.3">
      <c r="B65" s="16"/>
      <c r="C65" s="17"/>
      <c r="D65" s="29"/>
      <c r="E65" s="15"/>
      <c r="F65" s="38">
        <f>SUM(F63+F64)</f>
        <v>3000</v>
      </c>
    </row>
    <row r="66" spans="2:8" hidden="1" x14ac:dyDescent="0.25">
      <c r="B66" s="36" t="s">
        <v>16</v>
      </c>
      <c r="C66" s="39" t="s">
        <v>53</v>
      </c>
      <c r="D66" s="63" t="s">
        <v>54</v>
      </c>
      <c r="E66" s="63"/>
      <c r="F66" s="40"/>
    </row>
    <row r="67" spans="2:8" ht="15.75" hidden="1" thickBot="1" x14ac:dyDescent="0.3">
      <c r="B67" s="37"/>
      <c r="C67" s="17">
        <v>5345</v>
      </c>
      <c r="D67" s="64" t="s">
        <v>55</v>
      </c>
      <c r="E67" s="64"/>
      <c r="F67" s="41">
        <v>0</v>
      </c>
    </row>
    <row r="68" spans="2:8" ht="15.75" hidden="1" thickTop="1" x14ac:dyDescent="0.25">
      <c r="B68" s="37"/>
      <c r="C68" s="17"/>
      <c r="D68" s="18"/>
      <c r="E68" s="15"/>
      <c r="F68" s="40">
        <f>SUM(F67)</f>
        <v>0</v>
      </c>
    </row>
    <row r="69" spans="2:8" hidden="1" x14ac:dyDescent="0.25">
      <c r="B69" s="36" t="s">
        <v>16</v>
      </c>
      <c r="C69" s="39" t="s">
        <v>56</v>
      </c>
      <c r="D69" s="72" t="s">
        <v>57</v>
      </c>
      <c r="E69" s="73"/>
      <c r="F69" s="40"/>
    </row>
    <row r="70" spans="2:8" ht="15.75" hidden="1" thickBot="1" x14ac:dyDescent="0.3">
      <c r="B70" s="37"/>
      <c r="C70" s="17">
        <v>5182</v>
      </c>
      <c r="D70" s="64" t="s">
        <v>58</v>
      </c>
      <c r="E70" s="74"/>
      <c r="F70" s="41">
        <v>0</v>
      </c>
    </row>
    <row r="71" spans="2:8" ht="15.75" hidden="1" thickTop="1" x14ac:dyDescent="0.25">
      <c r="B71" s="37"/>
      <c r="C71" s="17"/>
      <c r="D71" s="18"/>
      <c r="E71" s="15"/>
      <c r="F71" s="40">
        <f>SUM(F70)</f>
        <v>0</v>
      </c>
    </row>
    <row r="72" spans="2:8" ht="15.75" hidden="1" thickBot="1" x14ac:dyDescent="0.3">
      <c r="B72" s="16"/>
      <c r="C72" s="17"/>
      <c r="D72" s="29"/>
      <c r="E72" s="15"/>
      <c r="F72" s="40"/>
    </row>
    <row r="73" spans="2:8" ht="15.75" thickBot="1" x14ac:dyDescent="0.3">
      <c r="B73" s="67" t="s">
        <v>59</v>
      </c>
      <c r="C73" s="67"/>
      <c r="D73" s="67"/>
      <c r="E73" s="21"/>
      <c r="F73" s="34">
        <f>SUM(F37+F48+F51+F61+F65+F68+F71)</f>
        <v>502000</v>
      </c>
    </row>
    <row r="74" spans="2:8" ht="15.75" thickBot="1" x14ac:dyDescent="0.3">
      <c r="B74" s="35"/>
      <c r="C74" s="35"/>
      <c r="D74" s="35"/>
      <c r="E74" s="35"/>
    </row>
    <row r="75" spans="2:8" ht="15.75" thickBot="1" x14ac:dyDescent="0.3">
      <c r="B75" s="5" t="s">
        <v>60</v>
      </c>
      <c r="C75" s="69" t="s">
        <v>61</v>
      </c>
      <c r="D75" s="69"/>
      <c r="E75" s="69"/>
      <c r="F75" s="70" t="str">
        <f>F5</f>
        <v>Návrh 2019</v>
      </c>
    </row>
    <row r="76" spans="2:8" ht="15.75" thickBot="1" x14ac:dyDescent="0.3">
      <c r="B76" s="5" t="s">
        <v>7</v>
      </c>
      <c r="C76" s="6"/>
      <c r="D76" s="71" t="s">
        <v>3</v>
      </c>
      <c r="E76" s="71"/>
      <c r="F76" s="70"/>
    </row>
    <row r="77" spans="2:8" hidden="1" x14ac:dyDescent="0.25">
      <c r="B77" s="16" t="s">
        <v>7</v>
      </c>
      <c r="C77" s="17">
        <v>8113</v>
      </c>
      <c r="D77" s="29" t="s">
        <v>62</v>
      </c>
      <c r="E77" s="30"/>
      <c r="F77" s="47">
        <v>0</v>
      </c>
    </row>
    <row r="78" spans="2:8" hidden="1" x14ac:dyDescent="0.25">
      <c r="B78" s="16"/>
      <c r="C78" s="17">
        <v>8114</v>
      </c>
      <c r="D78" s="29" t="s">
        <v>63</v>
      </c>
      <c r="E78" s="30"/>
      <c r="F78" s="47"/>
    </row>
    <row r="79" spans="2:8" ht="15.75" thickBot="1" x14ac:dyDescent="0.3">
      <c r="B79" s="48"/>
      <c r="C79" s="49">
        <v>8115</v>
      </c>
      <c r="D79" s="50" t="s">
        <v>64</v>
      </c>
      <c r="E79" s="51"/>
      <c r="F79" s="52">
        <v>-13000</v>
      </c>
    </row>
    <row r="80" spans="2:8" ht="15.75" thickBot="1" x14ac:dyDescent="0.3">
      <c r="B80" s="53" t="s">
        <v>65</v>
      </c>
      <c r="C80" s="54"/>
      <c r="D80" s="55"/>
      <c r="E80" s="55"/>
      <c r="F80" s="56">
        <f>SUM(F77:F79)</f>
        <v>-13000</v>
      </c>
      <c r="H80" s="1"/>
    </row>
    <row r="81" spans="2:8" x14ac:dyDescent="0.25">
      <c r="B81" s="35"/>
      <c r="C81" s="60"/>
      <c r="D81" s="15"/>
      <c r="E81" s="15"/>
      <c r="F81" s="61"/>
      <c r="H81" s="1"/>
    </row>
    <row r="82" spans="2:8" ht="15.75" thickBot="1" x14ac:dyDescent="0.3"/>
    <row r="83" spans="2:8" ht="15.75" thickBot="1" x14ac:dyDescent="0.3">
      <c r="B83" s="76" t="s">
        <v>71</v>
      </c>
      <c r="C83" s="76"/>
      <c r="D83" s="76"/>
      <c r="E83" s="76"/>
      <c r="F83" s="76"/>
    </row>
    <row r="84" spans="2:8" ht="15.75" thickBot="1" x14ac:dyDescent="0.3">
      <c r="B84" s="2"/>
      <c r="C84" s="2"/>
      <c r="D84" s="2"/>
      <c r="E84" s="2"/>
    </row>
    <row r="85" spans="2:8" ht="15.75" thickBot="1" x14ac:dyDescent="0.3">
      <c r="B85" s="20" t="s">
        <v>0</v>
      </c>
      <c r="C85" s="46"/>
      <c r="D85" s="46" t="s">
        <v>1</v>
      </c>
      <c r="E85" s="46"/>
      <c r="F85" s="79" t="s">
        <v>72</v>
      </c>
    </row>
    <row r="86" spans="2:8" ht="15.75" thickBot="1" x14ac:dyDescent="0.3">
      <c r="B86" s="5" t="s">
        <v>2</v>
      </c>
      <c r="C86" s="6"/>
      <c r="D86" s="71" t="s">
        <v>3</v>
      </c>
      <c r="E86" s="71"/>
      <c r="F86" s="80"/>
    </row>
    <row r="87" spans="2:8" hidden="1" x14ac:dyDescent="0.25">
      <c r="B87" s="7" t="s">
        <v>2</v>
      </c>
      <c r="C87" s="8">
        <v>3726</v>
      </c>
      <c r="D87" s="9" t="s">
        <v>4</v>
      </c>
      <c r="E87" s="10"/>
      <c r="F87" s="11"/>
    </row>
    <row r="88" spans="2:8" ht="15.75" hidden="1" thickBot="1" x14ac:dyDescent="0.3">
      <c r="B88" s="7"/>
      <c r="C88" s="8">
        <v>2324</v>
      </c>
      <c r="D88" s="26" t="s">
        <v>5</v>
      </c>
      <c r="E88" s="10"/>
      <c r="F88" s="13">
        <v>0</v>
      </c>
    </row>
    <row r="89" spans="2:8" hidden="1" x14ac:dyDescent="0.25">
      <c r="B89" s="7"/>
      <c r="C89" s="8"/>
      <c r="D89" s="26"/>
      <c r="E89" s="10"/>
      <c r="F89" s="11">
        <f>SUM(F87)</f>
        <v>0</v>
      </c>
    </row>
    <row r="90" spans="2:8" hidden="1" x14ac:dyDescent="0.25">
      <c r="B90" s="14" t="s">
        <v>2</v>
      </c>
      <c r="C90" s="8">
        <v>3900</v>
      </c>
      <c r="D90" s="9" t="s">
        <v>6</v>
      </c>
      <c r="E90" s="15"/>
      <c r="F90" s="11"/>
    </row>
    <row r="91" spans="2:8" ht="15.75" hidden="1" thickBot="1" x14ac:dyDescent="0.3">
      <c r="B91" s="16" t="s">
        <v>7</v>
      </c>
      <c r="C91" s="17">
        <v>2324</v>
      </c>
      <c r="D91" s="26" t="s">
        <v>5</v>
      </c>
      <c r="E91" s="15"/>
      <c r="F91" s="13">
        <v>0</v>
      </c>
    </row>
    <row r="92" spans="2:8" ht="15.75" hidden="1" thickTop="1" x14ac:dyDescent="0.25">
      <c r="B92" s="14"/>
      <c r="C92" s="8"/>
      <c r="D92" s="9"/>
      <c r="E92" s="15"/>
      <c r="F92" s="11">
        <f>SUM(F91)</f>
        <v>0</v>
      </c>
    </row>
    <row r="93" spans="2:8" x14ac:dyDescent="0.25">
      <c r="B93" s="14" t="s">
        <v>8</v>
      </c>
      <c r="C93" s="8">
        <v>6310</v>
      </c>
      <c r="D93" s="9" t="s">
        <v>9</v>
      </c>
      <c r="E93" s="15"/>
      <c r="F93" s="11"/>
    </row>
    <row r="94" spans="2:8" ht="15.75" thickBot="1" x14ac:dyDescent="0.3">
      <c r="B94" s="16" t="s">
        <v>7</v>
      </c>
      <c r="C94" s="17">
        <v>2141</v>
      </c>
      <c r="D94" s="26" t="s">
        <v>10</v>
      </c>
      <c r="E94" s="15"/>
      <c r="F94" s="13">
        <v>2000</v>
      </c>
    </row>
    <row r="95" spans="2:8" ht="16.5" thickTop="1" thickBot="1" x14ac:dyDescent="0.3">
      <c r="B95" s="16"/>
      <c r="C95" s="17"/>
      <c r="D95" s="26"/>
      <c r="E95" s="15"/>
      <c r="F95" s="11">
        <f>SUM(F94)</f>
        <v>2000</v>
      </c>
    </row>
    <row r="96" spans="2:8" ht="15.75" hidden="1" thickBot="1" x14ac:dyDescent="0.3">
      <c r="B96" s="14" t="s">
        <v>8</v>
      </c>
      <c r="C96" s="8">
        <v>6330</v>
      </c>
      <c r="D96" s="9" t="s">
        <v>11</v>
      </c>
      <c r="E96" s="15"/>
      <c r="F96" s="11"/>
    </row>
    <row r="97" spans="2:6" ht="15.75" hidden="1" thickBot="1" x14ac:dyDescent="0.3">
      <c r="B97" s="16" t="s">
        <v>7</v>
      </c>
      <c r="C97" s="17">
        <v>4134</v>
      </c>
      <c r="D97" s="26" t="s">
        <v>12</v>
      </c>
      <c r="E97" s="15"/>
      <c r="F97" s="13">
        <v>0</v>
      </c>
    </row>
    <row r="98" spans="2:6" ht="15.75" hidden="1" thickBot="1" x14ac:dyDescent="0.3">
      <c r="B98" s="16"/>
      <c r="C98" s="17"/>
      <c r="D98" s="26"/>
      <c r="E98" s="15"/>
      <c r="F98" s="11">
        <f>SUM(F97)</f>
        <v>0</v>
      </c>
    </row>
    <row r="99" spans="2:6" ht="15.75" hidden="1" thickBot="1" x14ac:dyDescent="0.3">
      <c r="B99" s="16"/>
      <c r="C99" s="17"/>
      <c r="D99" s="18"/>
      <c r="E99" s="15"/>
      <c r="F99" s="19"/>
    </row>
    <row r="100" spans="2:6" ht="15.75" thickBot="1" x14ac:dyDescent="0.3">
      <c r="B100" s="67" t="s">
        <v>13</v>
      </c>
      <c r="C100" s="67"/>
      <c r="D100" s="67"/>
      <c r="E100" s="21"/>
      <c r="F100" s="62">
        <f>SUM(F92+F95+F98)</f>
        <v>2000</v>
      </c>
    </row>
    <row r="101" spans="2:6" ht="15.75" thickBot="1" x14ac:dyDescent="0.3">
      <c r="B101" s="23"/>
      <c r="C101" s="23"/>
      <c r="D101" s="23"/>
      <c r="E101" s="23"/>
    </row>
    <row r="102" spans="2:6" ht="15.75" thickBot="1" x14ac:dyDescent="0.3">
      <c r="B102" s="5" t="s">
        <v>14</v>
      </c>
      <c r="C102" s="46"/>
      <c r="D102" s="46" t="s">
        <v>15</v>
      </c>
      <c r="E102" s="46"/>
      <c r="F102" s="77" t="str">
        <f>F85</f>
        <v>Návrh 2020</v>
      </c>
    </row>
    <row r="103" spans="2:6" ht="15.75" thickBot="1" x14ac:dyDescent="0.3">
      <c r="B103" s="5" t="s">
        <v>2</v>
      </c>
      <c r="C103" s="6"/>
      <c r="D103" s="78" t="s">
        <v>3</v>
      </c>
      <c r="E103" s="78"/>
      <c r="F103" s="77"/>
    </row>
    <row r="104" spans="2:6" hidden="1" x14ac:dyDescent="0.25">
      <c r="B104" s="14" t="s">
        <v>2</v>
      </c>
      <c r="C104" s="24"/>
      <c r="D104" s="65"/>
      <c r="E104" s="65"/>
      <c r="F104" s="25"/>
    </row>
    <row r="105" spans="2:6" hidden="1" x14ac:dyDescent="0.25">
      <c r="B105" s="14" t="s">
        <v>16</v>
      </c>
      <c r="C105" s="17">
        <v>4116</v>
      </c>
      <c r="D105" s="66" t="s">
        <v>17</v>
      </c>
      <c r="E105" s="66"/>
      <c r="F105" s="11"/>
    </row>
    <row r="106" spans="2:6" ht="15.75" thickBot="1" x14ac:dyDescent="0.3">
      <c r="B106" s="16"/>
      <c r="C106" s="24">
        <v>4121</v>
      </c>
      <c r="D106" s="27" t="s">
        <v>18</v>
      </c>
      <c r="E106" s="28"/>
      <c r="F106" s="11">
        <v>156000</v>
      </c>
    </row>
    <row r="107" spans="2:6" ht="15.75" hidden="1" thickBot="1" x14ac:dyDescent="0.3">
      <c r="B107" s="16"/>
      <c r="C107" s="17">
        <v>4152</v>
      </c>
      <c r="D107" s="29" t="s">
        <v>19</v>
      </c>
      <c r="E107" s="30"/>
      <c r="F107" s="31"/>
    </row>
    <row r="108" spans="2:6" ht="15.75" hidden="1" thickBot="1" x14ac:dyDescent="0.3">
      <c r="B108" s="16"/>
      <c r="C108" s="17">
        <v>4216</v>
      </c>
      <c r="D108" s="29" t="s">
        <v>20</v>
      </c>
      <c r="E108" s="30"/>
      <c r="F108" s="31"/>
    </row>
    <row r="109" spans="2:6" ht="15.75" hidden="1" thickBot="1" x14ac:dyDescent="0.3">
      <c r="B109" s="16"/>
      <c r="C109" s="17">
        <v>4232</v>
      </c>
      <c r="D109" s="29" t="s">
        <v>21</v>
      </c>
      <c r="E109" s="30"/>
      <c r="F109" s="31"/>
    </row>
    <row r="110" spans="2:6" ht="16.5" thickTop="1" thickBot="1" x14ac:dyDescent="0.3">
      <c r="B110" s="67" t="s">
        <v>22</v>
      </c>
      <c r="C110" s="67"/>
      <c r="D110" s="67"/>
      <c r="E110" s="32"/>
      <c r="F110" s="33">
        <f>SUM(F104:F109)</f>
        <v>156000</v>
      </c>
    </row>
    <row r="111" spans="2:6" ht="15.75" thickBot="1" x14ac:dyDescent="0.3">
      <c r="B111" s="67" t="s">
        <v>23</v>
      </c>
      <c r="C111" s="67"/>
      <c r="D111" s="67"/>
      <c r="E111" s="21"/>
      <c r="F111" s="34">
        <f>SUM(F100,F110)</f>
        <v>158000</v>
      </c>
    </row>
    <row r="112" spans="2:6" x14ac:dyDescent="0.25">
      <c r="B112" s="35"/>
      <c r="C112" s="35"/>
      <c r="D112" s="35"/>
      <c r="E112" s="35"/>
    </row>
    <row r="113" spans="2:6" ht="15.75" thickBot="1" x14ac:dyDescent="0.3">
      <c r="B113" s="68"/>
      <c r="C113" s="68"/>
      <c r="D113" s="68"/>
      <c r="E113" s="68"/>
    </row>
    <row r="114" spans="2:6" ht="15.75" thickBot="1" x14ac:dyDescent="0.3">
      <c r="B114" s="5" t="s">
        <v>24</v>
      </c>
      <c r="C114" s="46"/>
      <c r="D114" s="46" t="s">
        <v>25</v>
      </c>
      <c r="E114" s="46"/>
      <c r="F114" s="75" t="str">
        <f>F85</f>
        <v>Návrh 2020</v>
      </c>
    </row>
    <row r="115" spans="2:6" ht="15.75" thickBot="1" x14ac:dyDescent="0.3">
      <c r="B115" s="5"/>
      <c r="C115" s="6"/>
      <c r="D115" s="71" t="s">
        <v>3</v>
      </c>
      <c r="E115" s="71"/>
      <c r="F115" s="75"/>
    </row>
    <row r="116" spans="2:6" ht="15.75" thickBot="1" x14ac:dyDescent="0.3">
      <c r="B116" s="7" t="s">
        <v>16</v>
      </c>
      <c r="C116" s="8">
        <v>2143</v>
      </c>
      <c r="D116" s="9" t="s">
        <v>26</v>
      </c>
      <c r="E116" s="10"/>
      <c r="F116" s="13">
        <v>10000</v>
      </c>
    </row>
    <row r="117" spans="2:6" ht="15.75" thickTop="1" x14ac:dyDescent="0.25">
      <c r="B117" s="7"/>
      <c r="C117" s="8"/>
      <c r="D117" s="9"/>
      <c r="E117" s="10"/>
      <c r="F117" s="11">
        <f>SUM(F116)</f>
        <v>10000</v>
      </c>
    </row>
    <row r="118" spans="2:6" x14ac:dyDescent="0.25">
      <c r="B118" s="36" t="s">
        <v>16</v>
      </c>
      <c r="C118" s="8">
        <v>3639</v>
      </c>
      <c r="D118" s="9" t="s">
        <v>27</v>
      </c>
      <c r="E118" s="10"/>
      <c r="F118" s="11"/>
    </row>
    <row r="119" spans="2:6" x14ac:dyDescent="0.25">
      <c r="B119" s="37" t="s">
        <v>7</v>
      </c>
      <c r="C119" s="17">
        <v>5021</v>
      </c>
      <c r="D119" s="26" t="s">
        <v>28</v>
      </c>
      <c r="E119" s="10"/>
      <c r="F119" s="11">
        <f>12*4000</f>
        <v>48000</v>
      </c>
    </row>
    <row r="120" spans="2:6" x14ac:dyDescent="0.25">
      <c r="B120" s="37"/>
      <c r="C120" s="17">
        <v>5139</v>
      </c>
      <c r="D120" s="26" t="s">
        <v>29</v>
      </c>
      <c r="E120" s="15"/>
      <c r="F120" s="11">
        <v>5000</v>
      </c>
    </row>
    <row r="121" spans="2:6" x14ac:dyDescent="0.25">
      <c r="B121" s="37"/>
      <c r="C121" s="17">
        <v>5161</v>
      </c>
      <c r="D121" s="26" t="s">
        <v>30</v>
      </c>
      <c r="E121" s="15"/>
      <c r="F121" s="11">
        <v>3000</v>
      </c>
    </row>
    <row r="122" spans="2:6" x14ac:dyDescent="0.25">
      <c r="B122" s="37"/>
      <c r="C122" s="17">
        <v>5167</v>
      </c>
      <c r="D122" s="26" t="s">
        <v>31</v>
      </c>
      <c r="E122" s="15"/>
      <c r="F122" s="11">
        <v>2000</v>
      </c>
    </row>
    <row r="123" spans="2:6" x14ac:dyDescent="0.25">
      <c r="B123" s="37"/>
      <c r="C123" s="17">
        <v>5169</v>
      </c>
      <c r="D123" s="26" t="s">
        <v>32</v>
      </c>
      <c r="E123" s="15"/>
      <c r="F123" s="11">
        <v>5000</v>
      </c>
    </row>
    <row r="124" spans="2:6" hidden="1" x14ac:dyDescent="0.25">
      <c r="B124" s="37"/>
      <c r="C124" s="17">
        <v>5172</v>
      </c>
      <c r="D124" s="26" t="s">
        <v>33</v>
      </c>
      <c r="E124" s="15"/>
      <c r="F124" s="11">
        <v>0</v>
      </c>
    </row>
    <row r="125" spans="2:6" x14ac:dyDescent="0.25">
      <c r="B125" s="37"/>
      <c r="C125" s="17">
        <v>5173</v>
      </c>
      <c r="D125" s="26" t="s">
        <v>34</v>
      </c>
      <c r="E125" s="15"/>
      <c r="F125" s="11">
        <v>4000</v>
      </c>
    </row>
    <row r="126" spans="2:6" x14ac:dyDescent="0.25">
      <c r="B126" s="37"/>
      <c r="C126" s="17">
        <v>5175</v>
      </c>
      <c r="D126" s="26" t="s">
        <v>35</v>
      </c>
      <c r="E126" s="15"/>
      <c r="F126" s="11">
        <v>4000</v>
      </c>
    </row>
    <row r="127" spans="2:6" ht="15.75" thickBot="1" x14ac:dyDescent="0.3">
      <c r="B127" s="37"/>
      <c r="C127" s="17">
        <v>5229</v>
      </c>
      <c r="D127" s="26" t="s">
        <v>36</v>
      </c>
      <c r="E127" s="15"/>
      <c r="F127" s="11">
        <v>20000</v>
      </c>
    </row>
    <row r="128" spans="2:6" ht="15.75" thickTop="1" x14ac:dyDescent="0.25">
      <c r="B128" s="37"/>
      <c r="C128" s="17"/>
      <c r="D128" s="18"/>
      <c r="E128" s="15"/>
      <c r="F128" s="38">
        <f>SUM(F119:F127)</f>
        <v>91000</v>
      </c>
    </row>
    <row r="129" spans="2:6" hidden="1" x14ac:dyDescent="0.25">
      <c r="B129" s="36" t="s">
        <v>16</v>
      </c>
      <c r="C129" s="39" t="s">
        <v>37</v>
      </c>
      <c r="D129" s="63" t="s">
        <v>38</v>
      </c>
      <c r="E129" s="63"/>
      <c r="F129" s="40"/>
    </row>
    <row r="130" spans="2:6" ht="15.75" hidden="1" thickBot="1" x14ac:dyDescent="0.3">
      <c r="B130" s="37"/>
      <c r="C130" s="17">
        <v>6122</v>
      </c>
      <c r="D130" s="64" t="s">
        <v>39</v>
      </c>
      <c r="E130" s="64"/>
      <c r="F130" s="41">
        <v>0</v>
      </c>
    </row>
    <row r="131" spans="2:6" hidden="1" x14ac:dyDescent="0.25">
      <c r="B131" s="37"/>
      <c r="C131" s="17"/>
      <c r="D131" s="18"/>
      <c r="E131" s="15"/>
      <c r="F131" s="40">
        <f>SUM(F130)</f>
        <v>0</v>
      </c>
    </row>
    <row r="132" spans="2:6" hidden="1" x14ac:dyDescent="0.25">
      <c r="B132" s="36" t="s">
        <v>16</v>
      </c>
      <c r="C132" s="39" t="s">
        <v>40</v>
      </c>
      <c r="D132" s="63" t="s">
        <v>38</v>
      </c>
      <c r="E132" s="63"/>
      <c r="F132" s="40"/>
    </row>
    <row r="133" spans="2:6" ht="15.75" hidden="1" thickBot="1" x14ac:dyDescent="0.3">
      <c r="B133" s="37"/>
      <c r="C133" s="17">
        <v>5169</v>
      </c>
      <c r="D133" s="26" t="s">
        <v>32</v>
      </c>
      <c r="E133" s="15"/>
      <c r="F133" s="41"/>
    </row>
    <row r="134" spans="2:6" hidden="1" x14ac:dyDescent="0.25">
      <c r="B134" s="37"/>
      <c r="C134" s="17"/>
      <c r="D134" s="18"/>
      <c r="E134" s="15"/>
      <c r="F134" s="40">
        <f>SUM(F133)</f>
        <v>0</v>
      </c>
    </row>
    <row r="135" spans="2:6" hidden="1" x14ac:dyDescent="0.25">
      <c r="B135" s="36" t="s">
        <v>16</v>
      </c>
      <c r="C135" s="42" t="s">
        <v>41</v>
      </c>
      <c r="D135" s="43" t="s">
        <v>6</v>
      </c>
      <c r="E135" s="43"/>
      <c r="F135" s="11"/>
    </row>
    <row r="136" spans="2:6" hidden="1" x14ac:dyDescent="0.25">
      <c r="B136" s="14"/>
      <c r="C136" s="44" t="s">
        <v>42</v>
      </c>
      <c r="D136" s="29" t="s">
        <v>43</v>
      </c>
      <c r="E136" s="43"/>
      <c r="F136" s="11">
        <v>0</v>
      </c>
    </row>
    <row r="137" spans="2:6" hidden="1" x14ac:dyDescent="0.25">
      <c r="B137" s="14"/>
      <c r="C137" s="44" t="s">
        <v>44</v>
      </c>
      <c r="D137" s="29" t="s">
        <v>45</v>
      </c>
      <c r="E137" s="43"/>
      <c r="F137" s="11">
        <v>0</v>
      </c>
    </row>
    <row r="138" spans="2:6" hidden="1" x14ac:dyDescent="0.25">
      <c r="B138" s="14"/>
      <c r="C138" s="44" t="s">
        <v>46</v>
      </c>
      <c r="D138" s="29" t="s">
        <v>47</v>
      </c>
      <c r="E138" s="43"/>
      <c r="F138" s="11">
        <v>0</v>
      </c>
    </row>
    <row r="139" spans="2:6" hidden="1" x14ac:dyDescent="0.25">
      <c r="B139" s="14"/>
      <c r="C139" s="44" t="s">
        <v>48</v>
      </c>
      <c r="D139" s="29" t="s">
        <v>49</v>
      </c>
      <c r="E139" s="43"/>
      <c r="F139" s="11">
        <v>0</v>
      </c>
    </row>
    <row r="140" spans="2:6" ht="15.75" hidden="1" thickBot="1" x14ac:dyDescent="0.3">
      <c r="B140" s="14"/>
      <c r="C140" s="45" t="s">
        <v>50</v>
      </c>
      <c r="D140" s="26" t="s">
        <v>32</v>
      </c>
      <c r="E140" s="43"/>
      <c r="F140" s="13">
        <v>0</v>
      </c>
    </row>
    <row r="141" spans="2:6" ht="15.75" hidden="1" thickTop="1" x14ac:dyDescent="0.25">
      <c r="B141" s="14"/>
      <c r="C141" s="42"/>
      <c r="D141" s="43"/>
      <c r="E141" s="43"/>
      <c r="F141" s="11">
        <f>SUM(F136:F140)</f>
        <v>0</v>
      </c>
    </row>
    <row r="142" spans="2:6" x14ac:dyDescent="0.25">
      <c r="B142" s="36" t="s">
        <v>16</v>
      </c>
      <c r="C142" s="8">
        <v>6310</v>
      </c>
      <c r="D142" s="9" t="s">
        <v>9</v>
      </c>
      <c r="E142" s="15"/>
      <c r="F142" s="11"/>
    </row>
    <row r="143" spans="2:6" ht="15.75" thickBot="1" x14ac:dyDescent="0.3">
      <c r="B143" s="16" t="s">
        <v>7</v>
      </c>
      <c r="C143" s="17">
        <v>5163</v>
      </c>
      <c r="D143" s="26" t="s">
        <v>51</v>
      </c>
      <c r="E143" s="15"/>
      <c r="F143" s="11">
        <v>3000</v>
      </c>
    </row>
    <row r="144" spans="2:6" ht="15.75" hidden="1" thickBot="1" x14ac:dyDescent="0.3">
      <c r="B144" s="16"/>
      <c r="C144" s="17">
        <v>5362</v>
      </c>
      <c r="D144" s="26" t="s">
        <v>52</v>
      </c>
      <c r="E144" s="15"/>
      <c r="F144" s="13">
        <v>0</v>
      </c>
    </row>
    <row r="145" spans="2:8" ht="16.5" thickTop="1" thickBot="1" x14ac:dyDescent="0.3">
      <c r="B145" s="16"/>
      <c r="C145" s="17"/>
      <c r="D145" s="29"/>
      <c r="E145" s="15"/>
      <c r="F145" s="38">
        <f>SUM(F143+F144)</f>
        <v>3000</v>
      </c>
    </row>
    <row r="146" spans="2:8" ht="15.75" hidden="1" thickBot="1" x14ac:dyDescent="0.3">
      <c r="B146" s="36" t="s">
        <v>16</v>
      </c>
      <c r="C146" s="39" t="s">
        <v>53</v>
      </c>
      <c r="D146" s="63" t="s">
        <v>54</v>
      </c>
      <c r="E146" s="63"/>
      <c r="F146" s="40"/>
    </row>
    <row r="147" spans="2:8" ht="15.75" hidden="1" thickBot="1" x14ac:dyDescent="0.3">
      <c r="B147" s="37"/>
      <c r="C147" s="17">
        <v>5345</v>
      </c>
      <c r="D147" s="64" t="s">
        <v>55</v>
      </c>
      <c r="E147" s="64"/>
      <c r="F147" s="41">
        <v>0</v>
      </c>
    </row>
    <row r="148" spans="2:8" ht="15.75" hidden="1" thickBot="1" x14ac:dyDescent="0.3">
      <c r="B148" s="37"/>
      <c r="C148" s="17"/>
      <c r="D148" s="18"/>
      <c r="E148" s="15"/>
      <c r="F148" s="40">
        <f>SUM(F147)</f>
        <v>0</v>
      </c>
    </row>
    <row r="149" spans="2:8" ht="15.75" hidden="1" thickBot="1" x14ac:dyDescent="0.3">
      <c r="B149" s="36" t="s">
        <v>16</v>
      </c>
      <c r="C149" s="39" t="s">
        <v>56</v>
      </c>
      <c r="D149" s="72" t="s">
        <v>57</v>
      </c>
      <c r="E149" s="73"/>
      <c r="F149" s="40"/>
    </row>
    <row r="150" spans="2:8" ht="15.75" hidden="1" thickBot="1" x14ac:dyDescent="0.3">
      <c r="B150" s="37"/>
      <c r="C150" s="17">
        <v>5182</v>
      </c>
      <c r="D150" s="64" t="s">
        <v>58</v>
      </c>
      <c r="E150" s="74"/>
      <c r="F150" s="41">
        <v>0</v>
      </c>
    </row>
    <row r="151" spans="2:8" ht="15.75" hidden="1" thickBot="1" x14ac:dyDescent="0.3">
      <c r="B151" s="37"/>
      <c r="C151" s="17"/>
      <c r="D151" s="18"/>
      <c r="E151" s="15"/>
      <c r="F151" s="40">
        <f>SUM(F150)</f>
        <v>0</v>
      </c>
    </row>
    <row r="152" spans="2:8" ht="15.75" hidden="1" thickBot="1" x14ac:dyDescent="0.3">
      <c r="B152" s="16"/>
      <c r="C152" s="17"/>
      <c r="D152" s="29"/>
      <c r="E152" s="15"/>
      <c r="F152" s="40"/>
    </row>
    <row r="153" spans="2:8" ht="15.75" thickBot="1" x14ac:dyDescent="0.3">
      <c r="B153" s="67" t="s">
        <v>59</v>
      </c>
      <c r="C153" s="67"/>
      <c r="D153" s="67"/>
      <c r="E153" s="21"/>
      <c r="F153" s="34">
        <f>SUM(F117+F128+F131+F141+F145+F148+F151)</f>
        <v>104000</v>
      </c>
    </row>
    <row r="154" spans="2:8" ht="15.75" thickBot="1" x14ac:dyDescent="0.3">
      <c r="B154" s="35"/>
      <c r="C154" s="35"/>
      <c r="D154" s="35"/>
      <c r="E154" s="35"/>
    </row>
    <row r="155" spans="2:8" ht="15.75" thickBot="1" x14ac:dyDescent="0.3">
      <c r="B155" s="5" t="s">
        <v>60</v>
      </c>
      <c r="C155" s="69" t="s">
        <v>61</v>
      </c>
      <c r="D155" s="69"/>
      <c r="E155" s="69"/>
      <c r="F155" s="70" t="str">
        <f>F85</f>
        <v>Návrh 2020</v>
      </c>
    </row>
    <row r="156" spans="2:8" ht="15.75" thickBot="1" x14ac:dyDescent="0.3">
      <c r="B156" s="5" t="s">
        <v>7</v>
      </c>
      <c r="C156" s="6"/>
      <c r="D156" s="71" t="s">
        <v>3</v>
      </c>
      <c r="E156" s="71"/>
      <c r="F156" s="70"/>
    </row>
    <row r="157" spans="2:8" hidden="1" x14ac:dyDescent="0.25">
      <c r="B157" s="16" t="s">
        <v>7</v>
      </c>
      <c r="C157" s="17">
        <v>8113</v>
      </c>
      <c r="D157" s="29" t="s">
        <v>62</v>
      </c>
      <c r="E157" s="30"/>
      <c r="F157" s="47">
        <v>0</v>
      </c>
    </row>
    <row r="158" spans="2:8" hidden="1" x14ac:dyDescent="0.25">
      <c r="B158" s="16"/>
      <c r="C158" s="17">
        <v>8114</v>
      </c>
      <c r="D158" s="29" t="s">
        <v>63</v>
      </c>
      <c r="E158" s="30"/>
      <c r="F158" s="47"/>
    </row>
    <row r="159" spans="2:8" ht="15.75" thickBot="1" x14ac:dyDescent="0.3">
      <c r="B159" s="48"/>
      <c r="C159" s="49">
        <v>8115</v>
      </c>
      <c r="D159" s="50" t="s">
        <v>64</v>
      </c>
      <c r="E159" s="51"/>
      <c r="F159" s="52">
        <v>-54000</v>
      </c>
    </row>
    <row r="160" spans="2:8" ht="15.75" thickBot="1" x14ac:dyDescent="0.3">
      <c r="B160" s="53" t="s">
        <v>65</v>
      </c>
      <c r="C160" s="54"/>
      <c r="D160" s="55"/>
      <c r="E160" s="55"/>
      <c r="F160" s="56">
        <f>SUM(F157:F159)</f>
        <v>-54000</v>
      </c>
      <c r="H160" s="1"/>
    </row>
    <row r="162" spans="2:6" ht="15.75" thickBot="1" x14ac:dyDescent="0.3"/>
    <row r="163" spans="2:6" ht="15.75" thickBot="1" x14ac:dyDescent="0.3">
      <c r="B163" s="76" t="s">
        <v>73</v>
      </c>
      <c r="C163" s="76"/>
      <c r="D163" s="76"/>
      <c r="E163" s="76"/>
      <c r="F163" s="76"/>
    </row>
    <row r="164" spans="2:6" ht="15.75" thickBot="1" x14ac:dyDescent="0.3">
      <c r="B164" s="2"/>
      <c r="C164" s="2"/>
      <c r="D164" s="2"/>
      <c r="E164" s="2"/>
    </row>
    <row r="165" spans="2:6" ht="15.75" thickBot="1" x14ac:dyDescent="0.3">
      <c r="B165" s="20" t="s">
        <v>0</v>
      </c>
      <c r="C165" s="46"/>
      <c r="D165" s="46" t="s">
        <v>1</v>
      </c>
      <c r="E165" s="46"/>
      <c r="F165" s="79" t="s">
        <v>74</v>
      </c>
    </row>
    <row r="166" spans="2:6" ht="15.75" thickBot="1" x14ac:dyDescent="0.3">
      <c r="B166" s="5" t="s">
        <v>2</v>
      </c>
      <c r="C166" s="6"/>
      <c r="D166" s="71" t="s">
        <v>3</v>
      </c>
      <c r="E166" s="71"/>
      <c r="F166" s="80"/>
    </row>
    <row r="167" spans="2:6" hidden="1" x14ac:dyDescent="0.25">
      <c r="B167" s="7" t="s">
        <v>2</v>
      </c>
      <c r="C167" s="8">
        <v>3726</v>
      </c>
      <c r="D167" s="9" t="s">
        <v>4</v>
      </c>
      <c r="E167" s="10"/>
      <c r="F167" s="11"/>
    </row>
    <row r="168" spans="2:6" ht="15.75" hidden="1" thickBot="1" x14ac:dyDescent="0.3">
      <c r="B168" s="7"/>
      <c r="C168" s="8">
        <v>2324</v>
      </c>
      <c r="D168" s="26" t="s">
        <v>5</v>
      </c>
      <c r="E168" s="10"/>
      <c r="F168" s="13">
        <v>0</v>
      </c>
    </row>
    <row r="169" spans="2:6" hidden="1" x14ac:dyDescent="0.25">
      <c r="B169" s="7"/>
      <c r="C169" s="8"/>
      <c r="D169" s="26"/>
      <c r="E169" s="10"/>
      <c r="F169" s="11">
        <f>SUM(F167)</f>
        <v>0</v>
      </c>
    </row>
    <row r="170" spans="2:6" hidden="1" x14ac:dyDescent="0.25">
      <c r="B170" s="14" t="s">
        <v>2</v>
      </c>
      <c r="C170" s="8">
        <v>3900</v>
      </c>
      <c r="D170" s="9" t="s">
        <v>6</v>
      </c>
      <c r="E170" s="15"/>
      <c r="F170" s="11"/>
    </row>
    <row r="171" spans="2:6" ht="15.75" hidden="1" thickBot="1" x14ac:dyDescent="0.3">
      <c r="B171" s="16" t="s">
        <v>7</v>
      </c>
      <c r="C171" s="17">
        <v>2324</v>
      </c>
      <c r="D171" s="26" t="s">
        <v>5</v>
      </c>
      <c r="E171" s="15"/>
      <c r="F171" s="13">
        <v>0</v>
      </c>
    </row>
    <row r="172" spans="2:6" hidden="1" x14ac:dyDescent="0.25">
      <c r="B172" s="14"/>
      <c r="C172" s="8"/>
      <c r="D172" s="9"/>
      <c r="E172" s="15"/>
      <c r="F172" s="11">
        <f>SUM(F171)</f>
        <v>0</v>
      </c>
    </row>
    <row r="173" spans="2:6" x14ac:dyDescent="0.25">
      <c r="B173" s="14" t="s">
        <v>8</v>
      </c>
      <c r="C173" s="8">
        <v>6310</v>
      </c>
      <c r="D173" s="9" t="s">
        <v>9</v>
      </c>
      <c r="E173" s="15"/>
      <c r="F173" s="11"/>
    </row>
    <row r="174" spans="2:6" ht="15.75" thickBot="1" x14ac:dyDescent="0.3">
      <c r="B174" s="16" t="s">
        <v>7</v>
      </c>
      <c r="C174" s="17">
        <v>2141</v>
      </c>
      <c r="D174" s="26" t="s">
        <v>10</v>
      </c>
      <c r="E174" s="15"/>
      <c r="F174" s="13">
        <v>2000</v>
      </c>
    </row>
    <row r="175" spans="2:6" ht="16.5" thickTop="1" thickBot="1" x14ac:dyDescent="0.3">
      <c r="B175" s="16"/>
      <c r="C175" s="17"/>
      <c r="D175" s="26"/>
      <c r="E175" s="15"/>
      <c r="F175" s="11">
        <f>SUM(F174)</f>
        <v>2000</v>
      </c>
    </row>
    <row r="176" spans="2:6" ht="15.75" hidden="1" thickBot="1" x14ac:dyDescent="0.3">
      <c r="B176" s="14" t="s">
        <v>8</v>
      </c>
      <c r="C176" s="8">
        <v>6330</v>
      </c>
      <c r="D176" s="9" t="s">
        <v>11</v>
      </c>
      <c r="E176" s="15"/>
      <c r="F176" s="11"/>
    </row>
    <row r="177" spans="2:6" ht="15.75" hidden="1" thickBot="1" x14ac:dyDescent="0.3">
      <c r="B177" s="16" t="s">
        <v>7</v>
      </c>
      <c r="C177" s="17">
        <v>4134</v>
      </c>
      <c r="D177" s="26" t="s">
        <v>12</v>
      </c>
      <c r="E177" s="15"/>
      <c r="F177" s="13">
        <v>0</v>
      </c>
    </row>
    <row r="178" spans="2:6" ht="15.75" hidden="1" thickBot="1" x14ac:dyDescent="0.3">
      <c r="B178" s="16"/>
      <c r="C178" s="17"/>
      <c r="D178" s="26"/>
      <c r="E178" s="15"/>
      <c r="F178" s="11">
        <f>SUM(F177)</f>
        <v>0</v>
      </c>
    </row>
    <row r="179" spans="2:6" ht="15.75" hidden="1" thickBot="1" x14ac:dyDescent="0.3">
      <c r="B179" s="16"/>
      <c r="C179" s="17"/>
      <c r="D179" s="18"/>
      <c r="E179" s="15"/>
      <c r="F179" s="19"/>
    </row>
    <row r="180" spans="2:6" ht="15.75" thickBot="1" x14ac:dyDescent="0.3">
      <c r="B180" s="67" t="s">
        <v>13</v>
      </c>
      <c r="C180" s="67"/>
      <c r="D180" s="67"/>
      <c r="E180" s="21"/>
      <c r="F180" s="62">
        <f>SUM(F172+F175+F178)</f>
        <v>2000</v>
      </c>
    </row>
    <row r="181" spans="2:6" ht="15.75" thickBot="1" x14ac:dyDescent="0.3">
      <c r="B181" s="23"/>
      <c r="C181" s="23"/>
      <c r="D181" s="23"/>
      <c r="E181" s="23"/>
    </row>
    <row r="182" spans="2:6" ht="15.75" thickBot="1" x14ac:dyDescent="0.3">
      <c r="B182" s="5" t="s">
        <v>14</v>
      </c>
      <c r="C182" s="46"/>
      <c r="D182" s="46" t="s">
        <v>15</v>
      </c>
      <c r="E182" s="46"/>
      <c r="F182" s="77" t="str">
        <f>F165</f>
        <v>Návrh 2021</v>
      </c>
    </row>
    <row r="183" spans="2:6" ht="15.75" thickBot="1" x14ac:dyDescent="0.3">
      <c r="B183" s="5" t="s">
        <v>2</v>
      </c>
      <c r="C183" s="6"/>
      <c r="D183" s="78" t="s">
        <v>3</v>
      </c>
      <c r="E183" s="78"/>
      <c r="F183" s="77"/>
    </row>
    <row r="184" spans="2:6" hidden="1" x14ac:dyDescent="0.25">
      <c r="B184" s="14" t="s">
        <v>2</v>
      </c>
      <c r="C184" s="24"/>
      <c r="D184" s="65"/>
      <c r="E184" s="65"/>
      <c r="F184" s="25"/>
    </row>
    <row r="185" spans="2:6" hidden="1" x14ac:dyDescent="0.25">
      <c r="B185" s="14" t="s">
        <v>16</v>
      </c>
      <c r="C185" s="17">
        <v>4116</v>
      </c>
      <c r="D185" s="66" t="s">
        <v>17</v>
      </c>
      <c r="E185" s="66"/>
      <c r="F185" s="11"/>
    </row>
    <row r="186" spans="2:6" ht="15.75" thickBot="1" x14ac:dyDescent="0.3">
      <c r="B186" s="16"/>
      <c r="C186" s="24">
        <v>4121</v>
      </c>
      <c r="D186" s="27" t="s">
        <v>18</v>
      </c>
      <c r="E186" s="28"/>
      <c r="F186" s="11">
        <v>156000</v>
      </c>
    </row>
    <row r="187" spans="2:6" ht="15.75" hidden="1" thickBot="1" x14ac:dyDescent="0.3">
      <c r="B187" s="16"/>
      <c r="C187" s="17">
        <v>4152</v>
      </c>
      <c r="D187" s="29" t="s">
        <v>19</v>
      </c>
      <c r="E187" s="30"/>
      <c r="F187" s="31"/>
    </row>
    <row r="188" spans="2:6" ht="15.75" hidden="1" thickBot="1" x14ac:dyDescent="0.3">
      <c r="B188" s="16"/>
      <c r="C188" s="17">
        <v>4216</v>
      </c>
      <c r="D188" s="29" t="s">
        <v>20</v>
      </c>
      <c r="E188" s="30"/>
      <c r="F188" s="31"/>
    </row>
    <row r="189" spans="2:6" ht="15.75" hidden="1" thickBot="1" x14ac:dyDescent="0.3">
      <c r="B189" s="16"/>
      <c r="C189" s="17">
        <v>4232</v>
      </c>
      <c r="D189" s="29" t="s">
        <v>21</v>
      </c>
      <c r="E189" s="30"/>
      <c r="F189" s="31"/>
    </row>
    <row r="190" spans="2:6" ht="16.5" thickTop="1" thickBot="1" x14ac:dyDescent="0.3">
      <c r="B190" s="67" t="s">
        <v>22</v>
      </c>
      <c r="C190" s="67"/>
      <c r="D190" s="67"/>
      <c r="E190" s="32"/>
      <c r="F190" s="33">
        <f>SUM(F184:F189)</f>
        <v>156000</v>
      </c>
    </row>
    <row r="191" spans="2:6" ht="15.75" thickBot="1" x14ac:dyDescent="0.3">
      <c r="B191" s="67" t="s">
        <v>23</v>
      </c>
      <c r="C191" s="67"/>
      <c r="D191" s="67"/>
      <c r="E191" s="21"/>
      <c r="F191" s="34">
        <f>SUM(F180,F190)</f>
        <v>158000</v>
      </c>
    </row>
    <row r="192" spans="2:6" x14ac:dyDescent="0.25">
      <c r="B192" s="35"/>
      <c r="C192" s="35"/>
      <c r="D192" s="35"/>
      <c r="E192" s="35"/>
    </row>
    <row r="193" spans="2:6" ht="15.75" thickBot="1" x14ac:dyDescent="0.3">
      <c r="B193" s="68"/>
      <c r="C193" s="68"/>
      <c r="D193" s="68"/>
      <c r="E193" s="68"/>
    </row>
    <row r="194" spans="2:6" ht="15.75" thickBot="1" x14ac:dyDescent="0.3">
      <c r="B194" s="5" t="s">
        <v>24</v>
      </c>
      <c r="C194" s="46"/>
      <c r="D194" s="46" t="s">
        <v>25</v>
      </c>
      <c r="E194" s="46"/>
      <c r="F194" s="75" t="str">
        <f>F165</f>
        <v>Návrh 2021</v>
      </c>
    </row>
    <row r="195" spans="2:6" ht="15.75" thickBot="1" x14ac:dyDescent="0.3">
      <c r="B195" s="5"/>
      <c r="C195" s="6"/>
      <c r="D195" s="71" t="s">
        <v>3</v>
      </c>
      <c r="E195" s="71"/>
      <c r="F195" s="75"/>
    </row>
    <row r="196" spans="2:6" ht="15.75" thickBot="1" x14ac:dyDescent="0.3">
      <c r="B196" s="7" t="s">
        <v>16</v>
      </c>
      <c r="C196" s="8">
        <v>2143</v>
      </c>
      <c r="D196" s="9" t="s">
        <v>26</v>
      </c>
      <c r="E196" s="10"/>
      <c r="F196" s="13">
        <v>10000</v>
      </c>
    </row>
    <row r="197" spans="2:6" ht="15.75" thickTop="1" x14ac:dyDescent="0.25">
      <c r="B197" s="7"/>
      <c r="C197" s="8"/>
      <c r="D197" s="9"/>
      <c r="E197" s="10"/>
      <c r="F197" s="11">
        <f>SUM(F196)</f>
        <v>10000</v>
      </c>
    </row>
    <row r="198" spans="2:6" x14ac:dyDescent="0.25">
      <c r="B198" s="36" t="s">
        <v>16</v>
      </c>
      <c r="C198" s="8">
        <v>3639</v>
      </c>
      <c r="D198" s="9" t="s">
        <v>27</v>
      </c>
      <c r="E198" s="10"/>
      <c r="F198" s="11"/>
    </row>
    <row r="199" spans="2:6" x14ac:dyDescent="0.25">
      <c r="B199" s="37" t="s">
        <v>7</v>
      </c>
      <c r="C199" s="17">
        <v>5021</v>
      </c>
      <c r="D199" s="26" t="s">
        <v>28</v>
      </c>
      <c r="E199" s="10"/>
      <c r="F199" s="11">
        <f>12*4000</f>
        <v>48000</v>
      </c>
    </row>
    <row r="200" spans="2:6" x14ac:dyDescent="0.25">
      <c r="B200" s="37"/>
      <c r="C200" s="17">
        <v>5139</v>
      </c>
      <c r="D200" s="26" t="s">
        <v>29</v>
      </c>
      <c r="E200" s="15"/>
      <c r="F200" s="11">
        <v>5000</v>
      </c>
    </row>
    <row r="201" spans="2:6" x14ac:dyDescent="0.25">
      <c r="B201" s="37"/>
      <c r="C201" s="17">
        <v>5161</v>
      </c>
      <c r="D201" s="26" t="s">
        <v>30</v>
      </c>
      <c r="E201" s="15"/>
      <c r="F201" s="11">
        <v>3000</v>
      </c>
    </row>
    <row r="202" spans="2:6" x14ac:dyDescent="0.25">
      <c r="B202" s="37"/>
      <c r="C202" s="17">
        <v>5167</v>
      </c>
      <c r="D202" s="26" t="s">
        <v>31</v>
      </c>
      <c r="E202" s="15"/>
      <c r="F202" s="11">
        <v>2000</v>
      </c>
    </row>
    <row r="203" spans="2:6" x14ac:dyDescent="0.25">
      <c r="B203" s="37"/>
      <c r="C203" s="17">
        <v>5169</v>
      </c>
      <c r="D203" s="26" t="s">
        <v>32</v>
      </c>
      <c r="E203" s="15"/>
      <c r="F203" s="11">
        <v>5000</v>
      </c>
    </row>
    <row r="204" spans="2:6" hidden="1" x14ac:dyDescent="0.25">
      <c r="B204" s="37"/>
      <c r="C204" s="17">
        <v>5172</v>
      </c>
      <c r="D204" s="26" t="s">
        <v>33</v>
      </c>
      <c r="E204" s="15"/>
      <c r="F204" s="11">
        <v>0</v>
      </c>
    </row>
    <row r="205" spans="2:6" x14ac:dyDescent="0.25">
      <c r="B205" s="37"/>
      <c r="C205" s="17">
        <v>5173</v>
      </c>
      <c r="D205" s="26" t="s">
        <v>34</v>
      </c>
      <c r="E205" s="15"/>
      <c r="F205" s="11">
        <v>4000</v>
      </c>
    </row>
    <row r="206" spans="2:6" x14ac:dyDescent="0.25">
      <c r="B206" s="37"/>
      <c r="C206" s="17">
        <v>5175</v>
      </c>
      <c r="D206" s="26" t="s">
        <v>35</v>
      </c>
      <c r="E206" s="15"/>
      <c r="F206" s="11">
        <v>4000</v>
      </c>
    </row>
    <row r="207" spans="2:6" ht="15.75" thickBot="1" x14ac:dyDescent="0.3">
      <c r="B207" s="37"/>
      <c r="C207" s="17">
        <v>5229</v>
      </c>
      <c r="D207" s="26" t="s">
        <v>36</v>
      </c>
      <c r="E207" s="15"/>
      <c r="F207" s="11">
        <v>20000</v>
      </c>
    </row>
    <row r="208" spans="2:6" ht="15.75" thickTop="1" x14ac:dyDescent="0.25">
      <c r="B208" s="37"/>
      <c r="C208" s="17"/>
      <c r="D208" s="18"/>
      <c r="E208" s="15"/>
      <c r="F208" s="38">
        <f>SUM(F199:F207)</f>
        <v>91000</v>
      </c>
    </row>
    <row r="209" spans="2:6" hidden="1" x14ac:dyDescent="0.25">
      <c r="B209" s="36" t="s">
        <v>16</v>
      </c>
      <c r="C209" s="39" t="s">
        <v>37</v>
      </c>
      <c r="D209" s="63" t="s">
        <v>38</v>
      </c>
      <c r="E209" s="63"/>
      <c r="F209" s="40"/>
    </row>
    <row r="210" spans="2:6" ht="15.75" hidden="1" thickBot="1" x14ac:dyDescent="0.3">
      <c r="B210" s="37"/>
      <c r="C210" s="17">
        <v>6122</v>
      </c>
      <c r="D210" s="64" t="s">
        <v>39</v>
      </c>
      <c r="E210" s="64"/>
      <c r="F210" s="41">
        <v>0</v>
      </c>
    </row>
    <row r="211" spans="2:6" hidden="1" x14ac:dyDescent="0.25">
      <c r="B211" s="37"/>
      <c r="C211" s="17"/>
      <c r="D211" s="18"/>
      <c r="E211" s="15"/>
      <c r="F211" s="40">
        <f>SUM(F210)</f>
        <v>0</v>
      </c>
    </row>
    <row r="212" spans="2:6" hidden="1" x14ac:dyDescent="0.25">
      <c r="B212" s="36" t="s">
        <v>16</v>
      </c>
      <c r="C212" s="39" t="s">
        <v>40</v>
      </c>
      <c r="D212" s="63" t="s">
        <v>38</v>
      </c>
      <c r="E212" s="63"/>
      <c r="F212" s="40"/>
    </row>
    <row r="213" spans="2:6" ht="15.75" hidden="1" thickBot="1" x14ac:dyDescent="0.3">
      <c r="B213" s="37"/>
      <c r="C213" s="17">
        <v>5169</v>
      </c>
      <c r="D213" s="26" t="s">
        <v>32</v>
      </c>
      <c r="E213" s="15"/>
      <c r="F213" s="41"/>
    </row>
    <row r="214" spans="2:6" hidden="1" x14ac:dyDescent="0.25">
      <c r="B214" s="37"/>
      <c r="C214" s="17"/>
      <c r="D214" s="18"/>
      <c r="E214" s="15"/>
      <c r="F214" s="40">
        <f>SUM(F213)</f>
        <v>0</v>
      </c>
    </row>
    <row r="215" spans="2:6" hidden="1" x14ac:dyDescent="0.25">
      <c r="B215" s="36" t="s">
        <v>16</v>
      </c>
      <c r="C215" s="42" t="s">
        <v>41</v>
      </c>
      <c r="D215" s="43" t="s">
        <v>6</v>
      </c>
      <c r="E215" s="43"/>
      <c r="F215" s="11"/>
    </row>
    <row r="216" spans="2:6" hidden="1" x14ac:dyDescent="0.25">
      <c r="B216" s="14"/>
      <c r="C216" s="44" t="s">
        <v>42</v>
      </c>
      <c r="D216" s="29" t="s">
        <v>43</v>
      </c>
      <c r="E216" s="43"/>
      <c r="F216" s="11">
        <v>0</v>
      </c>
    </row>
    <row r="217" spans="2:6" hidden="1" x14ac:dyDescent="0.25">
      <c r="B217" s="14"/>
      <c r="C217" s="44" t="s">
        <v>44</v>
      </c>
      <c r="D217" s="29" t="s">
        <v>45</v>
      </c>
      <c r="E217" s="43"/>
      <c r="F217" s="11">
        <v>0</v>
      </c>
    </row>
    <row r="218" spans="2:6" hidden="1" x14ac:dyDescent="0.25">
      <c r="B218" s="14"/>
      <c r="C218" s="44" t="s">
        <v>46</v>
      </c>
      <c r="D218" s="29" t="s">
        <v>47</v>
      </c>
      <c r="E218" s="43"/>
      <c r="F218" s="11">
        <v>0</v>
      </c>
    </row>
    <row r="219" spans="2:6" hidden="1" x14ac:dyDescent="0.25">
      <c r="B219" s="14"/>
      <c r="C219" s="44" t="s">
        <v>48</v>
      </c>
      <c r="D219" s="29" t="s">
        <v>49</v>
      </c>
      <c r="E219" s="43"/>
      <c r="F219" s="11">
        <v>0</v>
      </c>
    </row>
    <row r="220" spans="2:6" ht="15.75" hidden="1" thickBot="1" x14ac:dyDescent="0.3">
      <c r="B220" s="14"/>
      <c r="C220" s="45" t="s">
        <v>50</v>
      </c>
      <c r="D220" s="26" t="s">
        <v>32</v>
      </c>
      <c r="E220" s="43"/>
      <c r="F220" s="13">
        <v>0</v>
      </c>
    </row>
    <row r="221" spans="2:6" hidden="1" x14ac:dyDescent="0.25">
      <c r="B221" s="14"/>
      <c r="C221" s="42"/>
      <c r="D221" s="43"/>
      <c r="E221" s="43"/>
      <c r="F221" s="11">
        <f>SUM(F216:F220)</f>
        <v>0</v>
      </c>
    </row>
    <row r="222" spans="2:6" x14ac:dyDescent="0.25">
      <c r="B222" s="36" t="s">
        <v>16</v>
      </c>
      <c r="C222" s="8">
        <v>6310</v>
      </c>
      <c r="D222" s="9" t="s">
        <v>9</v>
      </c>
      <c r="E222" s="15"/>
      <c r="F222" s="11"/>
    </row>
    <row r="223" spans="2:6" ht="15.75" thickBot="1" x14ac:dyDescent="0.3">
      <c r="B223" s="16" t="s">
        <v>7</v>
      </c>
      <c r="C223" s="17">
        <v>5163</v>
      </c>
      <c r="D223" s="26" t="s">
        <v>51</v>
      </c>
      <c r="E223" s="15"/>
      <c r="F223" s="11">
        <v>3000</v>
      </c>
    </row>
    <row r="224" spans="2:6" ht="15.75" hidden="1" thickBot="1" x14ac:dyDescent="0.3">
      <c r="B224" s="16"/>
      <c r="C224" s="17">
        <v>5362</v>
      </c>
      <c r="D224" s="26" t="s">
        <v>52</v>
      </c>
      <c r="E224" s="15"/>
      <c r="F224" s="13">
        <v>0</v>
      </c>
    </row>
    <row r="225" spans="2:8" ht="16.5" thickTop="1" thickBot="1" x14ac:dyDescent="0.3">
      <c r="B225" s="16"/>
      <c r="C225" s="17"/>
      <c r="D225" s="29"/>
      <c r="E225" s="15"/>
      <c r="F225" s="38">
        <f>SUM(F223+F224)</f>
        <v>3000</v>
      </c>
    </row>
    <row r="226" spans="2:8" ht="15.75" hidden="1" thickBot="1" x14ac:dyDescent="0.3">
      <c r="B226" s="36" t="s">
        <v>16</v>
      </c>
      <c r="C226" s="39" t="s">
        <v>53</v>
      </c>
      <c r="D226" s="63" t="s">
        <v>54</v>
      </c>
      <c r="E226" s="63"/>
      <c r="F226" s="40"/>
    </row>
    <row r="227" spans="2:8" ht="15.75" hidden="1" thickBot="1" x14ac:dyDescent="0.3">
      <c r="B227" s="37"/>
      <c r="C227" s="17">
        <v>5345</v>
      </c>
      <c r="D227" s="64" t="s">
        <v>55</v>
      </c>
      <c r="E227" s="64"/>
      <c r="F227" s="41">
        <v>0</v>
      </c>
    </row>
    <row r="228" spans="2:8" ht="15.75" hidden="1" thickBot="1" x14ac:dyDescent="0.3">
      <c r="B228" s="37"/>
      <c r="C228" s="17"/>
      <c r="D228" s="18"/>
      <c r="E228" s="15"/>
      <c r="F228" s="40">
        <f>SUM(F227)</f>
        <v>0</v>
      </c>
    </row>
    <row r="229" spans="2:8" ht="15.75" hidden="1" thickBot="1" x14ac:dyDescent="0.3">
      <c r="B229" s="36" t="s">
        <v>16</v>
      </c>
      <c r="C229" s="39" t="s">
        <v>56</v>
      </c>
      <c r="D229" s="72" t="s">
        <v>57</v>
      </c>
      <c r="E229" s="73"/>
      <c r="F229" s="40"/>
    </row>
    <row r="230" spans="2:8" ht="15.75" hidden="1" thickBot="1" x14ac:dyDescent="0.3">
      <c r="B230" s="37"/>
      <c r="C230" s="17">
        <v>5182</v>
      </c>
      <c r="D230" s="64" t="s">
        <v>58</v>
      </c>
      <c r="E230" s="74"/>
      <c r="F230" s="41">
        <v>0</v>
      </c>
    </row>
    <row r="231" spans="2:8" ht="15.75" hidden="1" thickBot="1" x14ac:dyDescent="0.3">
      <c r="B231" s="37"/>
      <c r="C231" s="17"/>
      <c r="D231" s="18"/>
      <c r="E231" s="15"/>
      <c r="F231" s="40">
        <f>SUM(F230)</f>
        <v>0</v>
      </c>
    </row>
    <row r="232" spans="2:8" ht="15.75" hidden="1" thickBot="1" x14ac:dyDescent="0.3">
      <c r="B232" s="16"/>
      <c r="C232" s="17"/>
      <c r="D232" s="29"/>
      <c r="E232" s="15"/>
      <c r="F232" s="40"/>
    </row>
    <row r="233" spans="2:8" ht="15.75" thickBot="1" x14ac:dyDescent="0.3">
      <c r="B233" s="67" t="s">
        <v>59</v>
      </c>
      <c r="C233" s="67"/>
      <c r="D233" s="67"/>
      <c r="E233" s="21"/>
      <c r="F233" s="34">
        <f>SUM(F197+F208+F211+F221+F225+F228+F231)</f>
        <v>104000</v>
      </c>
    </row>
    <row r="234" spans="2:8" ht="15.75" thickBot="1" x14ac:dyDescent="0.3">
      <c r="B234" s="35"/>
      <c r="C234" s="35"/>
      <c r="D234" s="35"/>
      <c r="E234" s="35"/>
    </row>
    <row r="235" spans="2:8" ht="15.75" thickBot="1" x14ac:dyDescent="0.3">
      <c r="B235" s="5" t="s">
        <v>60</v>
      </c>
      <c r="C235" s="69" t="s">
        <v>61</v>
      </c>
      <c r="D235" s="69"/>
      <c r="E235" s="69"/>
      <c r="F235" s="70" t="str">
        <f>F165</f>
        <v>Návrh 2021</v>
      </c>
    </row>
    <row r="236" spans="2:8" ht="15.75" thickBot="1" x14ac:dyDescent="0.3">
      <c r="B236" s="5" t="s">
        <v>7</v>
      </c>
      <c r="C236" s="6"/>
      <c r="D236" s="71" t="s">
        <v>3</v>
      </c>
      <c r="E236" s="71"/>
      <c r="F236" s="70"/>
    </row>
    <row r="237" spans="2:8" hidden="1" x14ac:dyDescent="0.25">
      <c r="B237" s="16" t="s">
        <v>7</v>
      </c>
      <c r="C237" s="17">
        <v>8113</v>
      </c>
      <c r="D237" s="29" t="s">
        <v>62</v>
      </c>
      <c r="E237" s="30"/>
      <c r="F237" s="47">
        <v>0</v>
      </c>
    </row>
    <row r="238" spans="2:8" hidden="1" x14ac:dyDescent="0.25">
      <c r="B238" s="16"/>
      <c r="C238" s="17">
        <v>8114</v>
      </c>
      <c r="D238" s="29" t="s">
        <v>63</v>
      </c>
      <c r="E238" s="30"/>
      <c r="F238" s="47"/>
    </row>
    <row r="239" spans="2:8" ht="15.75" thickBot="1" x14ac:dyDescent="0.3">
      <c r="B239" s="48"/>
      <c r="C239" s="49">
        <v>8115</v>
      </c>
      <c r="D239" s="50" t="s">
        <v>64</v>
      </c>
      <c r="E239" s="51"/>
      <c r="F239" s="52">
        <v>-54000</v>
      </c>
    </row>
    <row r="240" spans="2:8" ht="15.75" thickBot="1" x14ac:dyDescent="0.3">
      <c r="B240" s="53" t="s">
        <v>65</v>
      </c>
      <c r="C240" s="54"/>
      <c r="D240" s="55"/>
      <c r="E240" s="55"/>
      <c r="F240" s="56">
        <f>SUM(F237:F239)</f>
        <v>-54000</v>
      </c>
      <c r="H240" s="1"/>
    </row>
  </sheetData>
  <mergeCells count="73">
    <mergeCell ref="D230:E230"/>
    <mergeCell ref="B233:D233"/>
    <mergeCell ref="C235:E235"/>
    <mergeCell ref="F235:F236"/>
    <mergeCell ref="D236:E236"/>
    <mergeCell ref="D229:E229"/>
    <mergeCell ref="D185:E185"/>
    <mergeCell ref="B190:D190"/>
    <mergeCell ref="B191:D191"/>
    <mergeCell ref="B193:E193"/>
    <mergeCell ref="D209:E209"/>
    <mergeCell ref="D210:E210"/>
    <mergeCell ref="D212:E212"/>
    <mergeCell ref="D226:E226"/>
    <mergeCell ref="D227:E227"/>
    <mergeCell ref="F194:F195"/>
    <mergeCell ref="D195:E195"/>
    <mergeCell ref="F165:F166"/>
    <mergeCell ref="D166:E166"/>
    <mergeCell ref="B180:D180"/>
    <mergeCell ref="F182:F183"/>
    <mergeCell ref="D183:E183"/>
    <mergeCell ref="D184:E184"/>
    <mergeCell ref="B163:F163"/>
    <mergeCell ref="D129:E129"/>
    <mergeCell ref="D130:E130"/>
    <mergeCell ref="D132:E132"/>
    <mergeCell ref="D146:E146"/>
    <mergeCell ref="D147:E147"/>
    <mergeCell ref="D149:E149"/>
    <mergeCell ref="D150:E150"/>
    <mergeCell ref="B153:D153"/>
    <mergeCell ref="C155:E155"/>
    <mergeCell ref="F155:F156"/>
    <mergeCell ref="D156:E156"/>
    <mergeCell ref="F114:F115"/>
    <mergeCell ref="D115:E115"/>
    <mergeCell ref="B83:F83"/>
    <mergeCell ref="F85:F86"/>
    <mergeCell ref="D86:E86"/>
    <mergeCell ref="B100:D100"/>
    <mergeCell ref="F102:F103"/>
    <mergeCell ref="D103:E103"/>
    <mergeCell ref="D104:E104"/>
    <mergeCell ref="D105:E105"/>
    <mergeCell ref="B110:D110"/>
    <mergeCell ref="B111:D111"/>
    <mergeCell ref="B113:E113"/>
    <mergeCell ref="D70:E70"/>
    <mergeCell ref="B73:D73"/>
    <mergeCell ref="C75:E75"/>
    <mergeCell ref="F75:F76"/>
    <mergeCell ref="D76:E76"/>
    <mergeCell ref="B1:F1"/>
    <mergeCell ref="D49:E49"/>
    <mergeCell ref="D50:E50"/>
    <mergeCell ref="D52:E52"/>
    <mergeCell ref="D66:E66"/>
    <mergeCell ref="F34:F35"/>
    <mergeCell ref="B3:F3"/>
    <mergeCell ref="F5:F6"/>
    <mergeCell ref="D6:E6"/>
    <mergeCell ref="B20:D20"/>
    <mergeCell ref="F22:F23"/>
    <mergeCell ref="D23:E23"/>
    <mergeCell ref="D67:E67"/>
    <mergeCell ref="D69:E69"/>
    <mergeCell ref="D24:E24"/>
    <mergeCell ref="D25:E25"/>
    <mergeCell ref="B30:D30"/>
    <mergeCell ref="B31:D31"/>
    <mergeCell ref="B33:E33"/>
    <mergeCell ref="D35:E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Návrh_R_MLZ_2018</vt:lpstr>
      <vt:lpstr>Návrh_RV_MLZ_19-21</vt:lpstr>
      <vt:lpstr>Návrh_R_MLZ_2018!Oblast_tisku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2017-11-27T12:09:31Z</dcterms:modified>
</cp:coreProperties>
</file>